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1080" windowWidth="24240" windowHeight="11475" activeTab="11"/>
  </bookViews>
  <sheets>
    <sheet name="1.1" sheetId="10" r:id="rId1"/>
    <sheet name="1.2" sheetId="11" r:id="rId2"/>
    <sheet name="1.3 " sheetId="24" r:id="rId3"/>
    <sheet name="2.1" sheetId="15" r:id="rId4"/>
    <sheet name="2.2" sheetId="16" r:id="rId5"/>
    <sheet name="2.3" sheetId="17" r:id="rId6"/>
    <sheet name="2.4" sheetId="18" r:id="rId7"/>
    <sheet name="3.1" sheetId="19" r:id="rId8"/>
    <sheet name="3.2" sheetId="20" r:id="rId9"/>
    <sheet name="3.3 " sheetId="25" r:id="rId10"/>
    <sheet name="3.4 " sheetId="26" r:id="rId11"/>
    <sheet name="4.1 " sheetId="27" r:id="rId12"/>
    <sheet name="форма 8.1" sheetId="28" r:id="rId13"/>
    <sheet name="форма 8.3" sheetId="13" r:id="rId14"/>
    <sheet name="форма 1.9" sheetId="29" r:id="rId15"/>
  </sheets>
  <definedNames>
    <definedName name="_ftn1" localSheetId="14">'форма 1.9'!#REF!</definedName>
    <definedName name="_ftn1" localSheetId="12">'форма 8.1'!$A$12</definedName>
    <definedName name="_ftnref1" localSheetId="14">'форма 1.9'!$C$8</definedName>
    <definedName name="_ftnref1" localSheetId="12">'форма 8.1'!$A$2</definedName>
    <definedName name="_Toc472327088" localSheetId="14">'форма 1.9'!$B$3</definedName>
    <definedName name="_Toc472327096" localSheetId="12">'форма 8.1'!$A$2</definedName>
    <definedName name="_xlnm.Print_Titles" localSheetId="3">'2.1'!$18:$18</definedName>
    <definedName name="_xlnm.Print_Titles" localSheetId="4">'2.2'!$8:$8</definedName>
    <definedName name="_xlnm.Print_Titles" localSheetId="5">'2.3'!$8:$8</definedName>
    <definedName name="_xlnm.Print_Area" localSheetId="0">'1.1'!$A$1:$D$34</definedName>
    <definedName name="_xlnm.Print_Area" localSheetId="1">'1.2'!$A$1:$B$21</definedName>
    <definedName name="_xlnm.Print_Area" localSheetId="2">'1.3 '!$A$1:$H$28</definedName>
    <definedName name="_xlnm.Print_Area" localSheetId="3">'2.1'!$A$1:$G$48</definedName>
    <definedName name="_xlnm.Print_Area" localSheetId="4">'2.2'!$A$1:$G$31</definedName>
    <definedName name="_xlnm.Print_Area" localSheetId="5">'2.3'!$A$1:$G$41</definedName>
    <definedName name="_xlnm.Print_Area" localSheetId="6">'2.4'!$A$1:$E$21</definedName>
    <definedName name="_xlnm.Print_Area" localSheetId="7">'3.1'!$A$1:$E$22</definedName>
    <definedName name="_xlnm.Print_Area" localSheetId="8">'3.2'!$A$1:$E$20</definedName>
    <definedName name="_xlnm.Print_Area" localSheetId="9">'3.3 '!$A$1:$E$20</definedName>
    <definedName name="_xlnm.Print_Area" localSheetId="10">'3.4 '!$A$1:$E$21</definedName>
    <definedName name="_xlnm.Print_Area" localSheetId="11">'4.1 '!$A$1:$G$26</definedName>
  </definedNames>
  <calcPr calcId="144525"/>
</workbook>
</file>

<file path=xl/calcChain.xml><?xml version="1.0" encoding="utf-8"?>
<calcChain xmlns="http://schemas.openxmlformats.org/spreadsheetml/2006/main">
  <c r="AB57" i="28" l="1"/>
  <c r="I57" i="28"/>
  <c r="M57" i="28"/>
  <c r="AB56" i="28" l="1"/>
  <c r="AB55" i="28"/>
  <c r="AB54" i="28"/>
  <c r="AB53" i="28"/>
  <c r="AB52" i="28"/>
  <c r="AB51" i="28"/>
  <c r="AB50" i="28"/>
  <c r="AB49" i="28"/>
  <c r="AB48" i="28"/>
  <c r="AB47" i="28"/>
  <c r="AB46" i="28"/>
  <c r="AB45" i="28"/>
  <c r="AB44" i="28"/>
  <c r="AB43" i="28"/>
  <c r="AB42" i="28"/>
  <c r="AB41" i="28"/>
  <c r="AB40" i="28"/>
  <c r="AB39" i="28"/>
  <c r="AB38" i="28"/>
  <c r="AB37" i="28"/>
  <c r="AB36" i="28"/>
  <c r="AB35" i="28"/>
  <c r="AB34" i="28"/>
  <c r="AB33" i="28"/>
  <c r="AB32" i="28"/>
  <c r="AB31" i="28"/>
  <c r="AB30" i="28"/>
  <c r="AB29" i="28"/>
  <c r="AB28" i="28"/>
  <c r="AB27" i="28"/>
  <c r="AB26" i="28"/>
  <c r="AB25" i="28"/>
  <c r="AB24" i="28"/>
  <c r="AB23" i="28"/>
  <c r="AB22" i="28"/>
  <c r="AB21" i="28"/>
  <c r="AB20" i="28"/>
  <c r="AB19" i="28"/>
  <c r="AB18" i="28"/>
  <c r="AB17" i="28"/>
  <c r="AB16" i="28"/>
  <c r="AB15" i="28"/>
  <c r="AB14" i="28"/>
  <c r="AB13" i="28"/>
  <c r="AB12" i="28"/>
  <c r="AB11" i="28"/>
  <c r="D19" i="26" l="1"/>
  <c r="E22" i="17" l="1"/>
  <c r="E14" i="17"/>
  <c r="E13" i="17"/>
  <c r="E19" i="16"/>
  <c r="E14" i="16"/>
  <c r="E13" i="16"/>
  <c r="E11" i="16"/>
  <c r="E26" i="15"/>
  <c r="E24" i="15"/>
  <c r="E22" i="15"/>
  <c r="E21" i="15"/>
  <c r="B18" i="11" l="1"/>
  <c r="C30" i="10"/>
</calcChain>
</file>

<file path=xl/sharedStrings.xml><?xml version="1.0" encoding="utf-8"?>
<sst xmlns="http://schemas.openxmlformats.org/spreadsheetml/2006/main" count="935" uniqueCount="420">
  <si>
    <t>№ п/п</t>
  </si>
  <si>
    <t>Продолжительность прекращения передачи электрической энергии, час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</si>
  <si>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</si>
  <si>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</si>
  <si>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</si>
  <si>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</si>
  <si>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</si>
  <si>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</si>
  <si>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</si>
  <si>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</si>
  <si>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</si>
  <si>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</si>
  <si>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</si>
  <si>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</si>
  <si>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</si>
  <si>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</si>
  <si>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</si>
  <si>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</si>
  <si>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</si>
  <si>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</si>
  <si>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</si>
  <si>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ВЛ</t>
  </si>
  <si>
    <t>наименование электросетевой организации</t>
  </si>
  <si>
    <t>Наименование составляющей показателя</t>
  </si>
  <si>
    <t>Метод определения</t>
  </si>
  <si>
    <t>1.1.</t>
  </si>
  <si>
    <t>ООО "Электротеплосеть"</t>
  </si>
  <si>
    <t>Приложение № 1</t>
  </si>
  <si>
    <t>по расчету уровня надежности</t>
  </si>
  <si>
    <t>и качества поставляемых товаров</t>
  </si>
  <si>
    <t>и оказываемых услугах для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</si>
  <si>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</si>
  <si>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</si>
  <si>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</si>
  <si>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 xml:space="preserve">Форма 1.1 - Журнал учета текущей информации о прекращении передачи электрической энергии </t>
  </si>
  <si>
    <t>№</t>
  </si>
  <si>
    <t>Обосновывающие данные для расчета *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</si>
  <si>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</si>
  <si>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</si>
  <si>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Итого</t>
  </si>
  <si>
    <t xml:space="preserve">Генеральный директор </t>
  </si>
  <si>
    <t>Сурдин А.Б.</t>
  </si>
  <si>
    <t>к Методическим указаниям по расчету уровня надежности</t>
  </si>
  <si>
    <t>и качества поставляемых товаров и оказываемых услуг</t>
  </si>
  <si>
    <t>Форма 1.2 - Расчет показателя средней продолжительности прекращений передачи электрической энергии</t>
  </si>
  <si>
    <t>(наименование электросетевой организации)</t>
  </si>
  <si>
    <r>
      <t>Суммарная продолжительность прекращений передачи электрической энергии, час. (Т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</si>
  <si>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)</t>
    </r>
  </si>
  <si>
    <t>Генеральный директор  ООО "Электротеплосеть"                                                                                          Сурдин А.Б.</t>
  </si>
  <si>
    <t>(утв. Приказом Минэнерго России от 14.10.2013 г. № 718)</t>
  </si>
  <si>
    <t>к Методическим указаниям</t>
  </si>
  <si>
    <t xml:space="preserve">утв. Приказом Министерства энергетики РФ </t>
  </si>
  <si>
    <t>Оперативно-техническая информация</t>
  </si>
  <si>
    <t>Приложение № 2</t>
  </si>
  <si>
    <t>ФОРМЫ,</t>
  </si>
  <si>
    <t xml:space="preserve">ИСПОЛЬЗУЕМЫЕ ДЛЯ РАСЧЕТА ЗНАЧЕНИЯ ПОКАЗАТЕЛЯ КАЧЕСТВА ОБСЛУЖИВАНИЯ ПОТРЕБИТЕЛЕЙ УСЛУГ </t>
  </si>
  <si>
    <t>ТЕРРИТОРИАЛЬНЫМИ СЕТЕВЫМИ ОРГАНИЗАЦИЯМИ</t>
  </si>
  <si>
    <t>по ООО "Электротеплосеть"</t>
  </si>
  <si>
    <t>(наименование территориальной сетевой организации)</t>
  </si>
  <si>
    <t>Наименование параметра (критерия), характеризующего индикатор</t>
  </si>
  <si>
    <t>Значение</t>
  </si>
  <si>
    <t>Ф / П * 100, %</t>
  </si>
  <si>
    <t>Зависимость</t>
  </si>
  <si>
    <t>Оценочный балл</t>
  </si>
  <si>
    <t>фактическое 
(Ф)</t>
  </si>
  <si>
    <t>плановое
(П)</t>
  </si>
  <si>
    <t>1.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</si>
  <si>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</si>
  <si>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-</t>
  </si>
  <si>
    <t>в том числе, по критериям: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</si>
  <si>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</si>
  <si>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</si>
  <si>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</t>
  </si>
  <si>
    <t>Количество утвержденных 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</si>
  <si>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</si>
  <si>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</t>
  </si>
  <si>
    <t>регламенты оказания услуг и рассмотрения обращений заявителей и потребителей услуг, шт.</t>
  </si>
  <si>
    <t>б)</t>
  </si>
  <si>
    <t>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</si>
  <si>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в)</t>
  </si>
  <si>
    <t>должностные инструкции сотрудников, обслуживающих заявителей и потребителей услуг, шт.</t>
  </si>
  <si>
    <t>г)</t>
  </si>
  <si>
    <t>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</si>
  <si>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</t>
  </si>
  <si>
    <t>Наличие телефонной связи для обращений потребителей услуг к уполномоченным должностным лицам территориальной сетевой организации</t>
  </si>
  <si>
    <t>в том числе по критериям:</t>
  </si>
  <si>
    <t>2.1.</t>
  </si>
  <si>
    <t>Наличие единого телефонного номера для приема обращений потребителей услуг (наличие - 1, отсутствие - 0)</t>
  </si>
  <si>
    <t>2.2.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</si>
  <si>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</si>
  <si>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2.3.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</si>
  <si>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</si>
  <si>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</t>
  </si>
  <si>
    <t>Наличие в сети Интернет сайта  территориальной сетевой организациеи с возможностью обмена информацией с потребителями услуг посредством электронной почты (наличие - 1, отсутствие - 0)</t>
  </si>
  <si>
    <t>4.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</si>
  <si>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</si>
  <si>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</si>
  <si>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</si>
  <si>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</si>
  <si>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</si>
  <si>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</si>
  <si>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</si>
  <si>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</si>
  <si>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</si>
  <si>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</si>
  <si>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</si>
  <si>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</si>
  <si>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</t>
  </si>
  <si>
    <t>Итого по индикатору 
информативности</t>
  </si>
  <si>
    <t>Генеральный директор                                             ООО "Электротеплосеть"</t>
  </si>
  <si>
    <t>Наименование параметра (показателя), характеризующего индикатор</t>
  </si>
  <si>
    <t>Соблюдение сроков по процедурам взаимодействия с потребителями услуг (заявителями) - всего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</si>
  <si>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</si>
  <si>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</si>
  <si>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</si>
  <si>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</si>
  <si>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1.3.</t>
  </si>
  <si>
    <t>Количество случаев отказа от 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</si>
  <si>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</si>
  <si>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</si>
  <si>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Наличие взаимодействия с потребителями услуг при выводе оборудования в ремонт и (или) из эксплуатации</t>
  </si>
  <si>
    <t>3.1.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</si>
  <si>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</si>
  <si>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</si>
  <si>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</si>
  <si>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</si>
  <si>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4.1.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</si>
  <si>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</si>
  <si>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Итого по индикатору 
исполнительности</t>
  </si>
  <si>
    <t>Генеральный директор ООО "Электротеплосеть"</t>
  </si>
  <si>
    <t>N п/п</t>
  </si>
  <si>
    <t>фактическое  
(Ф)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</si>
  <si>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</si>
  <si>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Степень удовлетворения обращений потребителей услуг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</si>
  <si>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</si>
  <si>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</si>
  <si>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</si>
  <si>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</si>
  <si>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</si>
  <si>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</si>
  <si>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</si>
  <si>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</si>
  <si>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</si>
  <si>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Оперативность реагирования на обращения потребителей услуг - всего</t>
  </si>
  <si>
    <t>Средняя продолжительность времени принятия мер по результатам обращения потребителя услуг, дней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</si>
  <si>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</si>
  <si>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письменных опросов, шт. на 1000 потребителей услуг</t>
  </si>
  <si>
    <t>электронной связи через сеть Интернет, шт. на 1000 потребителей услуг</t>
  </si>
  <si>
    <t>* системы автоинформирования, 
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</si>
  <si>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</si>
  <si>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</si>
  <si>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</si>
  <si>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</si>
  <si>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</si>
  <si>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</si>
  <si>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Итого по индикатору результативности обратной связи</t>
  </si>
  <si>
    <r>
      <t>_____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Расчет производится при наличии в территориальной сетевой организации Системы автоинформирования (голосовая, СМС и другим способом).</t>
    </r>
  </si>
  <si>
    <t>Наименование территориальной сетевой организации (подразделения/филиала)</t>
  </si>
  <si>
    <t>№
п/п</t>
  </si>
  <si>
    <t>Наименование показателя</t>
  </si>
  <si>
    <t>Число, шт.</t>
  </si>
  <si>
    <t>Значение индикатора информативности (Ин)</t>
  </si>
  <si>
    <t>Значение индикатора исполнительности (Ис)</t>
  </si>
  <si>
    <t>Значение индикатора результативности обратной связи (Рс)</t>
  </si>
  <si>
    <t xml:space="preserve">4. </t>
  </si>
  <si>
    <r>
      <t>Показатель уровня качества обслуживания потребителей услуг территориальными сетевыми организациями (П</t>
    </r>
    <r>
      <rPr>
        <b/>
        <vertAlign val="subscript"/>
        <sz val="12"/>
        <rFont val="Times New Roman"/>
        <family val="1"/>
        <charset val="204"/>
      </rPr>
      <t>тсо</t>
    </r>
    <r>
      <rPr>
        <b/>
        <sz val="12"/>
        <rFont val="Times New Roman"/>
        <family val="1"/>
        <charset val="204"/>
      </rPr>
      <t>) (согласно формулы 3.2 Методических указаний: Птсо = 0,1 х Ин + 0,7 х Ис + 0,2 х Рс)</t>
    </r>
  </si>
  <si>
    <t xml:space="preserve">Генеральный директор  ООО "Электротеплосеть"                                                         </t>
  </si>
  <si>
    <t>Приложение № 3</t>
  </si>
  <si>
    <t xml:space="preserve">ИСПОЛЬЗУЕМЫЕ ДЛЯ РАСЧЕТА ЗНАЧЕНИЯ ПОКАЗАТЕЛЕЙ УРОВНЯ КАЧЕСТВА ОКАЗЫВАЕМЫХ УСЛУГ
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</si>
  <si>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sz val="13"/>
        <rFont val="Times New Roman"/>
        <family val="1"/>
        <charset val="204"/>
      </rPr>
      <t>N</t>
    </r>
    <r>
      <rPr>
        <sz val="10"/>
        <rFont val="Times New Roman"/>
        <family val="1"/>
        <charset val="204"/>
      </rPr>
      <t>зав_тпр</t>
    </r>
    <r>
      <rPr>
        <sz val="12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</si>
  <si>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sz val="10"/>
        <rFont val="Times New Roman"/>
        <family val="1"/>
        <charset val="204"/>
      </rPr>
      <t>зав_тпр</t>
    </r>
    <r>
      <rPr>
        <sz val="12"/>
        <rFont val="Times New Roman"/>
        <family val="1"/>
        <charset val="204"/>
      </rPr>
      <t>)</t>
    </r>
  </si>
  <si>
    <t>0</t>
  </si>
  <si>
    <r>
      <t>Показатель качества рассмотрения заявок на технологическое присоединение к сети (П</t>
    </r>
    <r>
      <rPr>
        <b/>
        <sz val="10"/>
        <rFont val="Times New Roman"/>
        <family val="1"/>
        <charset val="204"/>
      </rPr>
      <t>заяв_тпр</t>
    </r>
    <r>
      <rPr>
        <b/>
        <sz val="12"/>
        <rFont val="Times New Roman"/>
        <family val="1"/>
        <charset val="204"/>
      </rPr>
      <t>)</t>
    </r>
  </si>
  <si>
    <t>1,0</t>
  </si>
  <si>
    <t>Число договоров об осуществлении технологического присоединения заявителей 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</si>
  <si>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(Nсд_тпр)</t>
  </si>
  <si>
    <r>
      <t>Показатель качества исполнения договоров об осуществлении технологического присоединения заявителей к сети (Пнс</t>
    </r>
    <r>
      <rPr>
        <b/>
        <sz val="10"/>
        <rFont val="Times New Roman"/>
        <family val="1"/>
        <charset val="204"/>
      </rPr>
      <t>_тпр</t>
    </r>
    <r>
      <rPr>
        <b/>
        <sz val="12"/>
        <rFont val="Times New Roman"/>
        <family val="1"/>
        <charset val="204"/>
      </rPr>
      <t>)</t>
    </r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</si>
  <si>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 в соответствующем расчетном периоде, шт. (Nн_тпр)</t>
  </si>
  <si>
    <t>Общее число заявок на технологическое присоединение к сети, поданных заявителями в соответствующий расчетный период, десятками, шт.  (Nочз_тпр)</t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</si>
  <si>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</t>
    </r>
    <r>
      <rPr>
        <b/>
        <sz val="10"/>
        <rFont val="Times New Roman"/>
        <family val="1"/>
        <charset val="204"/>
      </rPr>
      <t>_тпр</t>
    </r>
    <r>
      <rPr>
        <b/>
        <sz val="12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</si>
  <si>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sz val="10"/>
        <rFont val="Times New Roman"/>
        <family val="1"/>
        <charset val="204"/>
      </rPr>
      <t>заяв_тпр</t>
    </r>
    <r>
      <rPr>
        <sz val="12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</si>
  <si>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(Пнс</t>
    </r>
    <r>
      <rPr>
        <sz val="10"/>
        <rFont val="Times New Roman"/>
        <family val="1"/>
        <charset val="204"/>
      </rPr>
      <t>_тпр</t>
    </r>
    <r>
      <rPr>
        <sz val="12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</si>
  <si>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</t>
    </r>
    <r>
      <rPr>
        <sz val="10"/>
        <rFont val="Times New Roman"/>
        <family val="1"/>
        <charset val="204"/>
      </rPr>
      <t>_тпр</t>
    </r>
    <r>
      <rPr>
        <sz val="12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</si>
  <si>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b/>
        <vertAlign val="subscript"/>
        <sz val="12"/>
        <rFont val="Times New Roman"/>
        <family val="1"/>
        <charset val="204"/>
      </rPr>
      <t>тпр</t>
    </r>
    <r>
      <rPr>
        <b/>
        <sz val="12"/>
        <rFont val="Times New Roman"/>
        <family val="1"/>
        <charset val="204"/>
      </rPr>
      <t>) (согласно формулы 2.1 Методических указаний: Птпр = 0,4 х Пзаяв_тпр + 0,4 х Пнс_тпр + 0,2 х Пнпа_тпр)</t>
    </r>
  </si>
  <si>
    <t>Приложение № 4</t>
  </si>
  <si>
    <t>ФОРМА,</t>
  </si>
  <si>
    <t>ИСПОЛЬЗУЕМАЯ ДЛЯ РАСЧЕТА ОБОБЩЕННОГО ПОКАЗАТЕЛЯ
 УРОВНЯ НАДЕЖНОСТИ И КАЧЕСТВА ОКАЗЫВАЕМЫХ УСЛУГ</t>
  </si>
  <si>
    <t>№ формулы Методических указаний</t>
  </si>
  <si>
    <r>
      <t>1.</t>
    </r>
    <r>
      <rPr>
        <sz val="7"/>
        <rFont val="Times New Roman"/>
        <family val="1"/>
        <charset val="204"/>
      </rPr>
      <t/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</si>
  <si>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</si>
  <si>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1</t>
  </si>
  <si>
    <t>2. </t>
  </si>
  <si>
    <r>
      <t>Показатель уровня качества осуществляемого технологического присоединения, П</t>
    </r>
    <r>
      <rPr>
        <vertAlign val="subscript"/>
        <sz val="11"/>
        <rFont val="Times New Roman"/>
        <family val="1"/>
        <charset val="204"/>
      </rPr>
      <t>тпр</t>
    </r>
  </si>
  <si>
    <r>
      <t>3.</t>
    </r>
    <r>
      <rPr>
        <sz val="7"/>
        <rFont val="Times New Roman"/>
        <family val="1"/>
        <charset val="204"/>
      </rPr>
      <t/>
    </r>
  </si>
  <si>
    <r>
      <t>Показатель уровня качества обслуживания потребителей  услуг территориальными сетевыми организациями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</si>
  <si>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4. </t>
  </si>
  <si>
    <r>
      <t>Плановое значение показателя 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</si>
  <si>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5. </t>
  </si>
  <si>
    <r>
      <t>Плановое значение показателя 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</si>
  <si>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6.</t>
    </r>
    <r>
      <rPr>
        <sz val="7"/>
        <rFont val="Times New Roman"/>
        <family val="1"/>
        <charset val="204"/>
      </rPr>
      <t/>
    </r>
  </si>
  <si>
    <r>
      <t>Плановое значение показателя 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</si>
  <si>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7.</t>
    </r>
    <r>
      <rPr>
        <sz val="7"/>
        <rFont val="Times New Roman"/>
        <family val="1"/>
        <charset val="204"/>
      </rPr>
      <t/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</si>
  <si>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</si>
  <si>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r>
      <t>8.</t>
    </r>
    <r>
      <rPr>
        <sz val="7"/>
        <rFont val="Times New Roman"/>
        <family val="1"/>
        <charset val="204"/>
      </rPr>
      <t/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</si>
  <si>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</si>
  <si>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9.</t>
    </r>
    <r>
      <rPr>
        <sz val="7"/>
        <rFont val="Times New Roman"/>
        <family val="1"/>
        <charset val="204"/>
      </rPr>
      <t/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</si>
  <si>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  <r>
      <rPr>
        <sz val="11"/>
        <rFont val="Times New Roman"/>
        <family val="1"/>
        <charset val="204"/>
      </rPr>
      <t xml:space="preserve"> (территориальной сетевой организации)</t>
    </r>
  </si>
  <si>
    <t xml:space="preserve">Генеральный директор ООО "Электротеплосеть" </t>
  </si>
  <si>
    <t>Наименование
показателя</t>
  </si>
  <si>
    <t>Мероприятия,
направленные
на улучшение показателя *</t>
  </si>
  <si>
    <t>Описание (обоснование)</t>
  </si>
  <si>
    <t>Значение показателя на:</t>
  </si>
  <si>
    <t>2015 год</t>
  </si>
  <si>
    <t>2016 год</t>
  </si>
  <si>
    <t>2017 год</t>
  </si>
  <si>
    <t>2018 год</t>
  </si>
  <si>
    <t>2019 год</t>
  </si>
  <si>
    <r>
      <t>Показатель уровня качества осуществляемого технологического присоединения (П</t>
    </r>
    <r>
      <rPr>
        <vertAlign val="subscript"/>
        <sz val="12"/>
        <rFont val="Times New Roman"/>
        <family val="1"/>
        <charset val="204"/>
      </rPr>
      <t>тпр</t>
    </r>
    <r>
      <rPr>
        <sz val="12"/>
        <rFont val="Times New Roman"/>
        <family val="1"/>
        <charset val="204"/>
      </rPr>
      <t xml:space="preserve">) </t>
    </r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</si>
  <si>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2"/>
        <rFont val="Times New Roman"/>
        <family val="1"/>
        <charset val="204"/>
      </rPr>
      <t>тсо</t>
    </r>
    <r>
      <rPr>
        <sz val="12"/>
        <rFont val="Times New Roman"/>
        <family val="1"/>
        <charset val="204"/>
      </rPr>
      <t>)</t>
    </r>
  </si>
  <si>
    <t xml:space="preserve">Форма 3.3 - Отчетные данные для расчета значения показателя соблюдения антимонопольного законодательства при  технологическом присоединении заявителей  к электрическим сетям сетевой организации за 2016 год
 </t>
  </si>
  <si>
    <t xml:space="preserve">Форма 1.3 - Плановые значения показателей надежности и качества услуг на каждый расчетный период регулирования в пределах долгосрочного периода регулирования </t>
  </si>
  <si>
    <t xml:space="preserve">Форма 3.1 - Отчетные данные для расчета значения показателя качества рассмотрения  заявок на технологическое присоединение к сети за 2017 год
 </t>
  </si>
  <si>
    <t>97</t>
  </si>
  <si>
    <t xml:space="preserve">Форма 3.2 - Отчетные данные для расчета значения показателя качества исполнения договоров об осуществлении технологического присоединения заявителей  к сети за 2017 год
 </t>
  </si>
  <si>
    <t xml:space="preserve">Форма 3.4 - Расчет фактического показателя уровня качества осуществляемого технологического присоединения к электрической сети за 2017 год
 </t>
  </si>
  <si>
    <t>для потребителей услуг электросетевой организации ООО "Электротеплосеть" за 2017 год</t>
  </si>
  <si>
    <t>за 2017 год по ООО "Электротеплосеть"</t>
  </si>
  <si>
    <t>Максимальное за расчетный период 2017 г. число точек присоединения</t>
  </si>
  <si>
    <t>Форма 2.1 - Расчет значения индикатора информативности за 2017 год</t>
  </si>
  <si>
    <t>Форма 2.2 - Расчет значения индикатора исполнительности за 2017 год</t>
  </si>
  <si>
    <t>Форма 2.3 - Расчет значения индикатора результативности обратной связи за 2017 год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</si>
  <si>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</si>
  <si>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январь-декабрь</t>
  </si>
  <si>
    <t>месяц</t>
  </si>
  <si>
    <t>года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</si>
  <si>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</si>
  <si>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</si>
  <si>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</si>
  <si>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</si>
  <si>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</si>
  <si>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</si>
  <si>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</si>
  <si>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</si>
  <si>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</si>
  <si>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</si>
  <si>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</si>
  <si>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</si>
  <si>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</si>
  <si>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</si>
  <si>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</si>
  <si>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</si>
  <si>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</si>
  <si>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</si>
  <si>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</si>
  <si>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</si>
  <si>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</si>
  <si>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</si>
  <si>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</si>
  <si>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</si>
  <si>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</si>
  <si>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</si>
  <si>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</si>
  <si>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</si>
  <si>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</si>
  <si>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</si>
  <si>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</si>
  <si>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</si>
  <si>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ВЛ-0,4 кВ № 2 от КТП № 4 Фидера № 10 ТПС-110/10 "Теплый Стан"</t>
  </si>
  <si>
    <t>09, 00, 2017.01.15</t>
  </si>
  <si>
    <t>10,55, 2017.01.15</t>
  </si>
  <si>
    <t>В</t>
  </si>
  <si>
    <t>3.4.12.2</t>
  </si>
  <si>
    <t>ВЛ-0,4 кВ № 1 от КТП № 6 Фидера № 9 ПС-110/10 "Ширингуши"</t>
  </si>
  <si>
    <t>09,20, 2017.01.20</t>
  </si>
  <si>
    <t>09,50, 2017.01.20</t>
  </si>
  <si>
    <t>ВЛ-0,4 кВ № 3 от КТП № 7 Фидера № 8 ТПС-110/10 "Потьма"</t>
  </si>
  <si>
    <t>09,30, 2017.01.24</t>
  </si>
  <si>
    <t>10,50, 2017.01.24</t>
  </si>
  <si>
    <t>ВЛ-0,4 кВ № 1 от КТП № 9 Фидера № 6 ПС-110/10 "Зубова Поляна"</t>
  </si>
  <si>
    <t>09,10, 2017.01.24</t>
  </si>
  <si>
    <t>11,30, 2017.01.24</t>
  </si>
  <si>
    <t>ВЛ-0,4 кВ № 3 от КТП № 6 Фидера № 9 ПС-110/10 "Ширингуши"</t>
  </si>
  <si>
    <t>07,00, 2017.02.20</t>
  </si>
  <si>
    <t>08,15, 2017.02.20</t>
  </si>
  <si>
    <t>ВЛ-0,4 кВ № 5 от КТП № 16 Фидера № 7 ПС-110/10 "Зубова Поляна"</t>
  </si>
  <si>
    <t>10,30, 2017.02.21</t>
  </si>
  <si>
    <t>11,30, 2017.02.21</t>
  </si>
  <si>
    <t>12,00, 2017.02.24</t>
  </si>
  <si>
    <t>13,10, 2017.02.24</t>
  </si>
  <si>
    <t>ВЛ-0,4 кВ № 2 от КТП № 2 Фидера № 2 ПС-110/10 "Ширингуши"</t>
  </si>
  <si>
    <t>05,40, 2017.02.25</t>
  </si>
  <si>
    <t>06,45, 2017.02.25</t>
  </si>
  <si>
    <t>ВЛ-0,4 кВ № 2 от КТП № 2 Фидера № 10 ТПС-110/10 "Теплый Стан"</t>
  </si>
  <si>
    <t>14,00, 2017.02.27</t>
  </si>
  <si>
    <t>15,00, 2017.02.27</t>
  </si>
  <si>
    <t>ВЛ-0,4 кВ № 3 от КТП № 2 Фидера № 2 ПС-110/10 "Ширингуши"</t>
  </si>
  <si>
    <t>13,00, 2017.03.02</t>
  </si>
  <si>
    <t>14,10, 2017.03.02</t>
  </si>
  <si>
    <t>ВЛ-0,4 кВ № 2 от КТП № 1 Фидера № 6 ТПС-110/10 "Вад"</t>
  </si>
  <si>
    <t>19,00, 2017.04.12</t>
  </si>
  <si>
    <t>15,10, 2017.04.15</t>
  </si>
  <si>
    <t>16,30, 2017.04.15</t>
  </si>
  <si>
    <t>ВЛ-0,4 кВ № 2 от КТП № 2 Фидера № 6 ТПС-110/10 "Вад"</t>
  </si>
  <si>
    <t>12,00, 2017.04.29</t>
  </si>
  <si>
    <t>12,50, 2017.04.29</t>
  </si>
  <si>
    <t>14,00, 2017.05.07</t>
  </si>
  <si>
    <t>14,20, 2017.05.07</t>
  </si>
  <si>
    <t>13,30, 2017.05.09</t>
  </si>
  <si>
    <t>14,30, 2017.05.09</t>
  </si>
  <si>
    <t>ВЛ-0,4 кВ № 1 от КТП № 5 Фидера № 8 ТПС-110/10 "Потьма"</t>
  </si>
  <si>
    <t>09,00, 2017.05.10</t>
  </si>
  <si>
    <t>09,50, 2017.05.10</t>
  </si>
  <si>
    <t>ВЛ-0,4 кВ № 5 от КТП № 6 Фидера № 9 ПС-110/10 "Ширингуши"</t>
  </si>
  <si>
    <t>16,10, 2017.05.11</t>
  </si>
  <si>
    <t>17,10, 2017.05.11</t>
  </si>
  <si>
    <t>ВЛ-0,4 кВ № 2 от КТП № 7 Фидера № 9 ПС-110/10 "Ширингуши"</t>
  </si>
  <si>
    <t>ВЛ-0,4 кВ № 1 от КТП № 2 Фидера № 6 ТПС-110/10 "Вад"</t>
  </si>
  <si>
    <t>ВЛ-0,4 кВ № 3 от КТП № 7 Фидера № 9 ПС-110/10 "Ширингуши"</t>
  </si>
  <si>
    <t>ВЛ-0,4 кВ №4 от КТП № 7 Фидера № 10 ТПС-110/10 "Теплый Стан"</t>
  </si>
  <si>
    <t>ВЛ-0,4 кВ № 1 от КТП № 41 Фидера № 16 ПС-110/10 "Зубова Поляна"</t>
  </si>
  <si>
    <t>ВЛ-0,4 кВ № 2 от КТП № 41 Фидера № 16 ПС-110/10 "Зубова Поляна"</t>
  </si>
  <si>
    <t>ВЛ-0,4 кВ № 2 от КТП № 1 Фидера № 2 от ПС-110/10 "Явас"</t>
  </si>
  <si>
    <t>ВЛ-0,4 кВ № 2 от КТП № 3 Фидера № 1 от ПС-35/10 "Выша"</t>
  </si>
  <si>
    <t>ВЛ-0,4 кВ № 3 от КТП № 1 Фидера № 1 от ПС-35/10 "Выша"</t>
  </si>
  <si>
    <t>ВЛ-0,4 кВ  № 4 от КТП № 1 Фидера № 13 от ПС-110/10 "Сосновка"</t>
  </si>
  <si>
    <t>ВЛ-0,4 кВ № 2 от КТП № 2 Фидера № 13 от ПС-110/10 "Сосновка"</t>
  </si>
  <si>
    <t>№ 31 02.10.2017</t>
  </si>
  <si>
    <t>№ 32 07.10.2017</t>
  </si>
  <si>
    <t>ВЛ-0,4 кВ № 4 от КТП № 2 Фидера № 2 от ПС-110/10 "Ударная"</t>
  </si>
  <si>
    <t>№ 33 11.10.2017</t>
  </si>
  <si>
    <t>ВЛ-0,4 кВ № 2 от КТП № 1 Фидера № 13 от ПС-110/10 "Сосновка"</t>
  </si>
  <si>
    <t>№ 34 12.10.2017</t>
  </si>
  <si>
    <t>№ 35 17.10.2017</t>
  </si>
  <si>
    <t>ВЛ-0,4 кВ  № 1 от КТП № 28 Фидера № 8 от ПС-110/10 "Зубова Поляна"</t>
  </si>
  <si>
    <t>№ 36 26.10.2017</t>
  </si>
  <si>
    <t>ВЛ-0,4 кВ № 2 от КТП № 16 Фидера № 11 от ПС-110/10 "Явас"</t>
  </si>
  <si>
    <t>№ 37 14.11.2017</t>
  </si>
  <si>
    <t>ВЛ-0,4 кВ № 2 от КТП № 2 Фидера № 8 от ПС-110/10 "Ударная"</t>
  </si>
  <si>
    <t>№ 38 14.11.2017</t>
  </si>
  <si>
    <t>ВЛ-0,4 кВ № 2 от КТП № 22 Фидера № 3 от ПС-110/10 "Явас"</t>
  </si>
  <si>
    <t>№ 39 14.11.2017</t>
  </si>
  <si>
    <t>ВЛ-0,4 кВ № 4 от КТП № 26 Фидера № 2 от ПС-110/10 "Явас"</t>
  </si>
  <si>
    <t>№ 40 22.11.2017</t>
  </si>
  <si>
    <t>ВЛ-0,4 кВ № 1,3,5,2 от КТП № 25, 24, 16, 17 Фидера № 3 от ПС-110/10 "Явас"</t>
  </si>
  <si>
    <t>№ 41 04.12.2017</t>
  </si>
  <si>
    <t>ВЛ-10 кВ  Фидера № 6 от ПС-110/10 "Зубова-Поляна"</t>
  </si>
  <si>
    <t>№ 42 17.12.2017</t>
  </si>
  <si>
    <t>ВЛ-0,4 кВ № 3 от КТП № 1 Фидера № 10 от ТПС-110/10 "Теплый Стан"</t>
  </si>
  <si>
    <t>№ 43 20.12.2017</t>
  </si>
  <si>
    <t>ВЛ-0,4 кВ № 4 от КТП № 19 Фидера № 3 от ПС-110/10 "Явас"</t>
  </si>
  <si>
    <t>№ 44 21.12.2017</t>
  </si>
  <si>
    <t>ВЛ-10 кВ № 2 от ПС-35/10 "Выша"</t>
  </si>
  <si>
    <t>№ 45 20.12.2017</t>
  </si>
  <si>
    <t>ВЛ-0,4 кВ № 4 от КТП № 17 Фидера № 11 от ПС-110/10 "Явас"</t>
  </si>
  <si>
    <t>№ 46 20.12.2017</t>
  </si>
  <si>
    <t>№ 26 07.09.2017</t>
  </si>
  <si>
    <t>№ 27 13.09.2017</t>
  </si>
  <si>
    <t xml:space="preserve">№ 28 14.09 2017 </t>
  </si>
  <si>
    <t>№ 29 15.09.2017</t>
  </si>
  <si>
    <t>№ 30 30.09.2017</t>
  </si>
  <si>
    <t>№ 24 11.08.2017</t>
  </si>
  <si>
    <t>№ 25 11.08.2017</t>
  </si>
  <si>
    <t>№ 21 01.07.2017</t>
  </si>
  <si>
    <t>№ 22 01.07.2017</t>
  </si>
  <si>
    <t>№ 23 05.07.2017</t>
  </si>
  <si>
    <t>№ 1 15.01.2017</t>
  </si>
  <si>
    <t>№ 2 20.01.2017</t>
  </si>
  <si>
    <t>№ 3 от 24.01.2017</t>
  </si>
  <si>
    <t>№ 4 от 24.01.2017</t>
  </si>
  <si>
    <t>№ 5 20.02.2017</t>
  </si>
  <si>
    <t>№ 6 21.02.2017</t>
  </si>
  <si>
    <t>№ 7 24.02.2017</t>
  </si>
  <si>
    <t>№ 8 25.02.2017</t>
  </si>
  <si>
    <t>№ 9 27.02.2017</t>
  </si>
  <si>
    <t>№ 10 02.03.2017</t>
  </si>
  <si>
    <t>№ 12 15.04.2017</t>
  </si>
  <si>
    <t>№ 13 29.04.2017</t>
  </si>
  <si>
    <t>№ 11 12.04.2017</t>
  </si>
  <si>
    <t>№ 14 07.05.2017</t>
  </si>
  <si>
    <t>№ 15 09.05.2017</t>
  </si>
  <si>
    <t>№ 16 10.05.2017</t>
  </si>
  <si>
    <t>№ 17 11.05.2017</t>
  </si>
  <si>
    <t>№ 18 29.05.2017</t>
  </si>
  <si>
    <t>№ 19 01.06.2017</t>
  </si>
  <si>
    <t>№ 20 03.06.2017</t>
  </si>
  <si>
    <t>Форма 8.3 - Расчет индикативного показателя уровня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 2017 год</t>
  </si>
  <si>
    <t xml:space="preserve">Форма 2.4 - Расчет фактического показателя уровня качества обслуживания потребителей услуг территориальными сетевыми организациями  за 2017 год
 </t>
  </si>
  <si>
    <t>Форма 1.9. Данные об экономических и технических характеристиках и (или) условиях деятельности территориальных сетевых организаций</t>
  </si>
  <si>
    <t>ООО "Электротеплосеть" Республика Мордовия</t>
  </si>
  <si>
    <t>Наименование сетевой организации, субъект Российской Федерации</t>
  </si>
  <si>
    <t>Характеристики и (или) условия деятельности сетевой организации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</si>
  <si>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</si>
  <si>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</si>
  <si>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 xml:space="preserve">Протяженность линий электропередачи в одноцепном выражении (ЛЭП), км </t>
  </si>
  <si>
    <t xml:space="preserve">Свидетельства регистрации права на собственность </t>
  </si>
  <si>
    <t xml:space="preserve"> 1.1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</si>
  <si>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</si>
  <si>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</si>
  <si>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Максимальной за год число точек поставки, шт.</t>
  </si>
  <si>
    <t>Значение из формы 8.3  методических указаний</t>
  </si>
  <si>
    <t>Число разъединителей и выключателей, шт.</t>
  </si>
  <si>
    <r>
      <t xml:space="preserve">Средняя летняя температура,  </t>
    </r>
    <r>
      <rPr>
        <vertAlign val="superscript"/>
        <sz val="11"/>
        <color rgb="FF000000"/>
        <rFont val="Times New Roman"/>
        <family val="1"/>
        <charset val="204"/>
      </rPr>
      <t>0</t>
    </r>
    <r>
      <rPr>
        <sz val="11"/>
        <color rgb="FF000000"/>
        <rFont val="Times New Roman"/>
        <family val="1"/>
        <charset val="204"/>
      </rPr>
      <t>С</t>
    </r>
  </si>
  <si>
    <t>Сборник Федеральной службы государственной статистики "Регионы России. Основные характеристики субъектов Российской Федерации"</t>
  </si>
  <si>
    <t>Номер группы (m) территориальной сетевой организации  по показателю Пsaidi</t>
  </si>
  <si>
    <t>форма 9.1</t>
  </si>
  <si>
    <t>Номер группы (m) территориальной сетевой организации  по показателю Пsaifi</t>
  </si>
  <si>
    <t>форма 9.2</t>
  </si>
  <si>
    <t>Генеральный директор ООО "Электротеплосеть"                                                                  Сурдин А.Б.</t>
  </si>
  <si>
    <t>Форма 4.1 – Фактические показатели уровня надежности и уровня качества оказываемых услуг электросетевой организации ООО "Электротеплосеть" за 2017 год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</si>
  <si>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</si>
  <si>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Средняя продолжительность прекращения передачи электрической энергии на точку поставки (Пsaidi), час.</t>
  </si>
  <si>
    <t>Средняя частота прекращения передачи электрической энергии на точку поставки (Пsaifi), шт.</t>
  </si>
  <si>
    <t>ВН (110 кВ и выше), шт.</t>
  </si>
  <si>
    <t>СН-1 (35 кВ), шт.</t>
  </si>
  <si>
    <t>СН-2 (6-20 кВ), шт.</t>
  </si>
  <si>
    <t>НН (до 1 кВ), шт.</t>
  </si>
  <si>
    <t>1.4.</t>
  </si>
  <si>
    <t>от 29 ноября 2016 г. № 1256</t>
  </si>
  <si>
    <t>Генеральный директор ООО "Электротеплосеть"                                     Сурдин А.Б.</t>
  </si>
  <si>
    <t xml:space="preserve">                 Генеральный директор ООО "Электротеплосеть"                                                                                                                        Сурдин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</si>
</sst>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"/>
    <numFmt numFmtId="165" formatCode="0.000"/>
    <numFmt numFmtId="166" formatCode="hh\,\ mm\,\ yyyy\.mm\.dd"/>
    <numFmt numFmtId="167" formatCode="[$-F400]h:mm:ss\ AM/PM"/>
    <numFmt numFmtId="168" formatCode="#,##0.0"/>
    <numFmt numFmtId="169" formatCode="#,##0.000000"/>
    <numFmt numFmtId="170" formatCode="0.0%"/>
    <numFmt numFmtId="171" formatCode="0.0"/>
    <numFmt numFmtId="172" formatCode="#,##0.000"/>
    <numFmt numFmtId="173" formatCode="#,##0.0000"/>
    <numFmt numFmtId="174" formatCode="0.00000"/>
  </numFmts>
  <fonts count="44" x14ac:knownFonts="1">
    <font>
      <sz val="1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vertAlign val="subscript"/>
      <sz val="12"/>
      <name val="Times New Roman"/>
      <family val="1"/>
      <charset val="204"/>
    </font>
    <font>
      <b/>
      <sz val="12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</font>
    <font>
      <b/>
      <sz val="16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8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3" fillId="0" borderId="0"/>
    <xf numFmtId="0" fontId="4" fillId="0" borderId="0"/>
    <xf numFmtId="0" fontId="24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</cellStyleXfs>
  <cellXfs count="334">
    <xf numFmtId="0" fontId="0" fillId="0" borderId="0" xfId="0"/>
    <xf numFmtId="0" fontId="7" fillId="0" borderId="0" xfId="1" applyNumberFormat="1" applyFont="1" applyBorder="1" applyAlignment="1">
      <alignment horizontal="left"/>
    </xf>
    <xf numFmtId="0" fontId="7" fillId="0" borderId="0" xfId="1" applyNumberFormat="1" applyFont="1" applyBorder="1" applyAlignment="1">
      <alignment horizontal="right"/>
    </xf>
    <xf numFmtId="0" fontId="8" fillId="0" borderId="0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left"/>
    </xf>
    <xf numFmtId="0" fontId="8" fillId="0" borderId="4" xfId="1" applyNumberFormat="1" applyFont="1" applyBorder="1" applyAlignment="1">
      <alignment horizontal="left"/>
    </xf>
    <xf numFmtId="0" fontId="8" fillId="0" borderId="5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left"/>
    </xf>
    <xf numFmtId="0" fontId="8" fillId="0" borderId="6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/>
    </xf>
    <xf numFmtId="0" fontId="8" fillId="0" borderId="3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/>
    </xf>
    <xf numFmtId="165" fontId="8" fillId="0" borderId="1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left"/>
    </xf>
    <xf numFmtId="0" fontId="8" fillId="0" borderId="11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67" fontId="11" fillId="0" borderId="0" xfId="1" applyNumberFormat="1" applyFont="1" applyFill="1" applyBorder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3" fontId="9" fillId="0" borderId="0" xfId="1" applyNumberFormat="1" applyFont="1"/>
    <xf numFmtId="168" fontId="9" fillId="0" borderId="0" xfId="1" applyNumberFormat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14" xfId="1" applyNumberFormat="1" applyFont="1" applyBorder="1" applyAlignment="1">
      <alignment horizontal="left" vertical="center" wrapText="1"/>
    </xf>
    <xf numFmtId="0" fontId="13" fillId="0" borderId="15" xfId="1" applyFont="1" applyBorder="1" applyAlignment="1">
      <alignment horizontal="center" wrapText="1"/>
    </xf>
    <xf numFmtId="0" fontId="9" fillId="0" borderId="16" xfId="1" applyNumberFormat="1" applyFont="1" applyBorder="1" applyAlignment="1">
      <alignment horizontal="left" vertical="center"/>
    </xf>
    <xf numFmtId="0" fontId="13" fillId="0" borderId="9" xfId="1" applyFont="1" applyBorder="1" applyAlignment="1">
      <alignment horizontal="center"/>
    </xf>
    <xf numFmtId="0" fontId="9" fillId="0" borderId="17" xfId="1" applyNumberFormat="1" applyFont="1" applyBorder="1" applyAlignment="1">
      <alignment horizontal="left" vertical="center"/>
    </xf>
    <xf numFmtId="164" fontId="15" fillId="0" borderId="18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left" vertical="center"/>
    </xf>
    <xf numFmtId="169" fontId="8" fillId="0" borderId="0" xfId="1" applyNumberFormat="1" applyFont="1" applyBorder="1" applyAlignment="1">
      <alignment horizontal="centerContinuous" vertical="center"/>
    </xf>
    <xf numFmtId="0" fontId="9" fillId="0" borderId="0" xfId="1" applyFont="1" applyAlignment="1">
      <alignment horizontal="left"/>
    </xf>
    <xf numFmtId="3" fontId="9" fillId="0" borderId="0" xfId="1" applyNumberFormat="1" applyFont="1" applyAlignment="1">
      <alignment horizontal="center"/>
    </xf>
    <xf numFmtId="0" fontId="3" fillId="0" borderId="0" xfId="2"/>
    <xf numFmtId="0" fontId="20" fillId="0" borderId="0" xfId="2" applyFont="1"/>
    <xf numFmtId="0" fontId="19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vertical="center" wrapText="1"/>
    </xf>
    <xf numFmtId="0" fontId="22" fillId="0" borderId="1" xfId="2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centerContinuous"/>
    </xf>
    <xf numFmtId="0" fontId="8" fillId="0" borderId="0" xfId="1" applyFont="1" applyFill="1" applyAlignment="1">
      <alignment horizontal="left"/>
    </xf>
    <xf numFmtId="0" fontId="7" fillId="0" borderId="0" xfId="1" applyFont="1" applyFill="1" applyAlignment="1">
      <alignment horizontal="left" vertical="top"/>
    </xf>
    <xf numFmtId="0" fontId="7" fillId="0" borderId="13" xfId="1" applyFont="1" applyFill="1" applyBorder="1" applyAlignment="1">
      <alignment horizontal="centerContinuous" vertical="top"/>
    </xf>
    <xf numFmtId="0" fontId="8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top"/>
    </xf>
    <xf numFmtId="0" fontId="8" fillId="0" borderId="11" xfId="1" applyFont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8" fillId="0" borderId="23" xfId="1" applyFont="1" applyBorder="1" applyAlignment="1">
      <alignment horizontal="center" vertical="top"/>
    </xf>
    <xf numFmtId="0" fontId="8" fillId="0" borderId="3" xfId="1" applyFont="1" applyBorder="1" applyAlignment="1">
      <alignment horizontal="left" wrapText="1"/>
    </xf>
    <xf numFmtId="0" fontId="8" fillId="0" borderId="3" xfId="1" applyFont="1" applyFill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4" xfId="1" applyFont="1" applyBorder="1" applyAlignment="1">
      <alignment horizontal="left"/>
    </xf>
    <xf numFmtId="0" fontId="8" fillId="0" borderId="1" xfId="1" applyFont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16" fontId="8" fillId="0" borderId="24" xfId="1" applyNumberFormat="1" applyFont="1" applyBorder="1" applyAlignment="1">
      <alignment horizontal="center" vertical="top"/>
    </xf>
    <xf numFmtId="0" fontId="8" fillId="0" borderId="1" xfId="1" applyFont="1" applyFill="1" applyBorder="1" applyAlignment="1">
      <alignment horizontal="left" wrapText="1" indent="2"/>
    </xf>
    <xf numFmtId="170" fontId="8" fillId="0" borderId="1" xfId="5" applyNumberFormat="1" applyFont="1" applyFill="1" applyBorder="1" applyAlignment="1">
      <alignment horizontal="center"/>
    </xf>
    <xf numFmtId="9" fontId="8" fillId="0" borderId="1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1" xfId="1" applyFont="1" applyBorder="1" applyAlignment="1">
      <alignment horizontal="left" wrapText="1" indent="2"/>
    </xf>
    <xf numFmtId="0" fontId="8" fillId="0" borderId="24" xfId="1" applyFont="1" applyBorder="1" applyAlignment="1">
      <alignment horizontal="center" vertical="top"/>
    </xf>
    <xf numFmtId="16" fontId="8" fillId="0" borderId="24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wrapText="1"/>
    </xf>
    <xf numFmtId="0" fontId="8" fillId="0" borderId="9" xfId="1" applyFont="1" applyFill="1" applyBorder="1" applyAlignment="1">
      <alignment horizontal="center"/>
    </xf>
    <xf numFmtId="9" fontId="8" fillId="0" borderId="1" xfId="5" applyNumberFormat="1" applyFont="1" applyFill="1" applyBorder="1" applyAlignment="1">
      <alignment horizontal="center"/>
    </xf>
    <xf numFmtId="16" fontId="8" fillId="0" borderId="21" xfId="1" applyNumberFormat="1" applyFont="1" applyBorder="1" applyAlignment="1">
      <alignment horizontal="center" vertical="top"/>
    </xf>
    <xf numFmtId="0" fontId="16" fillId="0" borderId="10" xfId="1" applyFont="1" applyBorder="1" applyAlignment="1">
      <alignment horizontal="lef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Border="1" applyAlignment="1">
      <alignment horizontal="center"/>
    </xf>
    <xf numFmtId="171" fontId="12" fillId="0" borderId="18" xfId="1" applyNumberFormat="1" applyFont="1" applyBorder="1" applyAlignment="1">
      <alignment horizontal="center"/>
    </xf>
    <xf numFmtId="0" fontId="16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0" fontId="8" fillId="0" borderId="0" xfId="1" applyFont="1" applyFill="1" applyAlignment="1">
      <alignment horizontal="center" vertical="top"/>
    </xf>
    <xf numFmtId="0" fontId="7" fillId="0" borderId="0" xfId="1" applyFont="1" applyFill="1" applyAlignment="1">
      <alignment horizontal="center" vertical="top"/>
    </xf>
    <xf numFmtId="0" fontId="8" fillId="0" borderId="0" xfId="1" applyFont="1" applyFill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top"/>
    </xf>
    <xf numFmtId="0" fontId="8" fillId="0" borderId="11" xfId="1" applyFont="1" applyFill="1" applyBorder="1" applyAlignment="1">
      <alignment horizontal="center" vertical="top"/>
    </xf>
    <xf numFmtId="0" fontId="8" fillId="0" borderId="0" xfId="1" applyFont="1" applyFill="1" applyAlignment="1">
      <alignment horizontal="left" vertical="top"/>
    </xf>
    <xf numFmtId="0" fontId="8" fillId="0" borderId="24" xfId="1" applyFont="1" applyFill="1" applyBorder="1" applyAlignment="1">
      <alignment horizontal="center" vertical="top"/>
    </xf>
    <xf numFmtId="170" fontId="8" fillId="0" borderId="1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10" fontId="8" fillId="0" borderId="1" xfId="5" applyNumberFormat="1" applyFont="1" applyFill="1" applyBorder="1" applyAlignment="1">
      <alignment horizontal="center"/>
    </xf>
    <xf numFmtId="9" fontId="8" fillId="0" borderId="1" xfId="5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 vertical="top"/>
    </xf>
    <xf numFmtId="0" fontId="16" fillId="0" borderId="10" xfId="1" applyFont="1" applyFill="1" applyBorder="1" applyAlignment="1">
      <alignment horizontal="left" wrapText="1"/>
    </xf>
    <xf numFmtId="165" fontId="12" fillId="0" borderId="18" xfId="1" applyNumberFormat="1" applyFont="1" applyFill="1" applyBorder="1" applyAlignment="1">
      <alignment horizontal="center"/>
    </xf>
    <xf numFmtId="0" fontId="16" fillId="0" borderId="0" xfId="1" applyFont="1" applyAlignment="1">
      <alignment wrapText="1"/>
    </xf>
    <xf numFmtId="0" fontId="7" fillId="0" borderId="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horizontal="centerContinuous" vertical="top"/>
    </xf>
    <xf numFmtId="0" fontId="8" fillId="0" borderId="23" xfId="1" applyFont="1" applyFill="1" applyBorder="1" applyAlignment="1">
      <alignment horizontal="center" vertical="top"/>
    </xf>
    <xf numFmtId="0" fontId="8" fillId="0" borderId="3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vertical="center" wrapText="1"/>
    </xf>
    <xf numFmtId="2" fontId="12" fillId="0" borderId="18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 vertical="top"/>
    </xf>
    <xf numFmtId="0" fontId="8" fillId="0" borderId="12" xfId="1" applyFont="1" applyFill="1" applyBorder="1" applyAlignment="1">
      <alignment horizontal="left"/>
    </xf>
    <xf numFmtId="0" fontId="7" fillId="0" borderId="0" xfId="1" applyFont="1" applyFill="1" applyAlignment="1">
      <alignment horizontal="left"/>
    </xf>
    <xf numFmtId="0" fontId="5" fillId="0" borderId="0" xfId="1" applyFont="1"/>
    <xf numFmtId="0" fontId="8" fillId="0" borderId="0" xfId="1" applyNumberFormat="1" applyFont="1" applyBorder="1" applyAlignment="1"/>
    <xf numFmtId="0" fontId="5" fillId="0" borderId="0" xfId="1" applyFont="1" applyAlignment="1">
      <alignment vertical="center"/>
    </xf>
    <xf numFmtId="0" fontId="5" fillId="0" borderId="0" xfId="1" applyFont="1" applyAlignment="1">
      <alignment vertical="top"/>
    </xf>
    <xf numFmtId="3" fontId="9" fillId="0" borderId="19" xfId="1" applyNumberFormat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left" vertical="center" wrapText="1"/>
    </xf>
    <xf numFmtId="171" fontId="16" fillId="0" borderId="20" xfId="1" applyNumberFormat="1" applyFont="1" applyBorder="1" applyAlignment="1">
      <alignment horizontal="center" vertical="center"/>
    </xf>
    <xf numFmtId="3" fontId="9" fillId="0" borderId="24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2" fontId="16" fillId="0" borderId="1" xfId="1" applyNumberFormat="1" applyFont="1" applyBorder="1" applyAlignment="1">
      <alignment horizontal="center" vertical="center"/>
    </xf>
    <xf numFmtId="3" fontId="9" fillId="0" borderId="21" xfId="1" applyNumberFormat="1" applyFont="1" applyBorder="1" applyAlignment="1">
      <alignment horizontal="center" vertical="center" wrapText="1"/>
    </xf>
    <xf numFmtId="0" fontId="17" fillId="0" borderId="26" xfId="1" applyNumberFormat="1" applyFont="1" applyBorder="1" applyAlignment="1">
      <alignment horizontal="left" vertical="top" wrapText="1"/>
    </xf>
    <xf numFmtId="165" fontId="12" fillId="0" borderId="10" xfId="1" applyNumberFormat="1" applyFont="1" applyBorder="1" applyAlignment="1">
      <alignment horizontal="center" vertical="center"/>
    </xf>
    <xf numFmtId="0" fontId="16" fillId="0" borderId="0" xfId="1" applyFont="1" applyAlignment="1">
      <alignment horizontal="right" wrapText="1"/>
    </xf>
    <xf numFmtId="0" fontId="16" fillId="0" borderId="0" xfId="1" applyFont="1"/>
    <xf numFmtId="49" fontId="16" fillId="0" borderId="20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center" wrapText="1"/>
    </xf>
    <xf numFmtId="49" fontId="12" fillId="0" borderId="10" xfId="1" applyNumberFormat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center" vertical="center" wrapText="1"/>
    </xf>
    <xf numFmtId="49" fontId="16" fillId="0" borderId="3" xfId="1" applyNumberFormat="1" applyFont="1" applyBorder="1" applyAlignment="1">
      <alignment horizontal="center" vertical="center"/>
    </xf>
    <xf numFmtId="171" fontId="16" fillId="0" borderId="1" xfId="1" applyNumberFormat="1" applyFont="1" applyBorder="1" applyAlignment="1">
      <alignment horizontal="center" vertical="center"/>
    </xf>
    <xf numFmtId="2" fontId="12" fillId="0" borderId="10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3" fontId="8" fillId="0" borderId="2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 wrapText="1"/>
    </xf>
    <xf numFmtId="3" fontId="8" fillId="0" borderId="24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/>
    </xf>
    <xf numFmtId="2" fontId="9" fillId="0" borderId="9" xfId="1" applyNumberFormat="1" applyFont="1" applyBorder="1" applyAlignment="1">
      <alignment horizontal="center" vertical="center" wrapText="1"/>
    </xf>
    <xf numFmtId="172" fontId="9" fillId="0" borderId="9" xfId="1" applyNumberFormat="1" applyFont="1" applyBorder="1" applyAlignment="1">
      <alignment horizontal="center" vertical="center" wrapText="1"/>
    </xf>
    <xf numFmtId="164" fontId="9" fillId="0" borderId="9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21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left"/>
    </xf>
    <xf numFmtId="0" fontId="9" fillId="0" borderId="20" xfId="1" applyNumberFormat="1" applyFont="1" applyBorder="1" applyAlignment="1">
      <alignment horizontal="centerContinuous" vertical="center"/>
    </xf>
    <xf numFmtId="0" fontId="9" fillId="0" borderId="1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" vertical="center" wrapText="1"/>
    </xf>
    <xf numFmtId="0" fontId="9" fillId="0" borderId="18" xfId="1" applyNumberFormat="1" applyFont="1" applyBorder="1" applyAlignment="1">
      <alignment horizontal="center" vertical="center" wrapText="1"/>
    </xf>
    <xf numFmtId="0" fontId="9" fillId="0" borderId="19" xfId="1" applyNumberFormat="1" applyFont="1" applyBorder="1" applyAlignment="1">
      <alignment horizontal="left" vertical="top" wrapText="1"/>
    </xf>
    <xf numFmtId="0" fontId="32" fillId="0" borderId="20" xfId="1" applyFont="1" applyBorder="1" applyAlignment="1">
      <alignment vertical="top" wrapText="1"/>
    </xf>
    <xf numFmtId="173" fontId="9" fillId="0" borderId="20" xfId="1" applyNumberFormat="1" applyFont="1" applyFill="1" applyBorder="1" applyAlignment="1">
      <alignment horizontal="center" vertical="center"/>
    </xf>
    <xf numFmtId="0" fontId="9" fillId="0" borderId="20" xfId="1" applyNumberFormat="1" applyFont="1" applyBorder="1" applyAlignment="1">
      <alignment horizontal="center" vertical="center"/>
    </xf>
    <xf numFmtId="173" fontId="9" fillId="0" borderId="15" xfId="1" applyNumberFormat="1" applyFont="1" applyFill="1" applyBorder="1" applyAlignment="1">
      <alignment horizontal="center" vertical="center"/>
    </xf>
    <xf numFmtId="0" fontId="9" fillId="0" borderId="24" xfId="1" applyNumberFormat="1" applyFont="1" applyBorder="1" applyAlignment="1">
      <alignment horizontal="left" vertical="top" wrapText="1"/>
    </xf>
    <xf numFmtId="0" fontId="32" fillId="0" borderId="1" xfId="1" applyFont="1" applyBorder="1" applyAlignment="1">
      <alignment vertical="top" wrapText="1"/>
    </xf>
    <xf numFmtId="4" fontId="9" fillId="0" borderId="1" xfId="1" quotePrefix="1" applyNumberFormat="1" applyFont="1" applyFill="1" applyBorder="1" applyAlignment="1">
      <alignment horizontal="center" vertical="center"/>
    </xf>
    <xf numFmtId="4" fontId="9" fillId="0" borderId="9" xfId="1" quotePrefix="1" applyNumberFormat="1" applyFont="1" applyFill="1" applyBorder="1" applyAlignment="1">
      <alignment horizontal="center" vertical="center"/>
    </xf>
    <xf numFmtId="0" fontId="9" fillId="0" borderId="21" xfId="1" applyNumberFormat="1" applyFont="1" applyBorder="1" applyAlignment="1">
      <alignment horizontal="left" vertical="top" wrapText="1"/>
    </xf>
    <xf numFmtId="0" fontId="9" fillId="0" borderId="10" xfId="1" applyNumberFormat="1" applyFont="1" applyBorder="1" applyAlignment="1">
      <alignment horizontal="center"/>
    </xf>
    <xf numFmtId="165" fontId="9" fillId="0" borderId="10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8" fillId="0" borderId="12" xfId="1" applyNumberFormat="1" applyFont="1" applyBorder="1" applyAlignment="1">
      <alignment horizontal="left"/>
    </xf>
    <xf numFmtId="0" fontId="8" fillId="0" borderId="1" xfId="1" applyFont="1" applyFill="1" applyBorder="1" applyAlignment="1">
      <alignment horizontal="left" vertical="center" wrapText="1" indent="2"/>
    </xf>
    <xf numFmtId="0" fontId="34" fillId="0" borderId="0" xfId="6" applyFont="1" applyFill="1"/>
    <xf numFmtId="0" fontId="2" fillId="0" borderId="0" xfId="6" applyAlignment="1"/>
    <xf numFmtId="0" fontId="2" fillId="0" borderId="12" xfId="6" applyBorder="1"/>
    <xf numFmtId="0" fontId="2" fillId="0" borderId="0" xfId="6"/>
    <xf numFmtId="0" fontId="2" fillId="0" borderId="0" xfId="6" applyFont="1" applyFill="1" applyBorder="1" applyAlignment="1">
      <alignment horizontal="left" vertical="top"/>
    </xf>
    <xf numFmtId="0" fontId="2" fillId="0" borderId="0" xfId="6" applyFont="1" applyFill="1" applyBorder="1" applyAlignment="1" applyProtection="1">
      <alignment vertical="top"/>
      <protection locked="0"/>
    </xf>
    <xf numFmtId="0" fontId="36" fillId="0" borderId="0" xfId="6" applyFont="1" applyFill="1" applyBorder="1" applyAlignment="1">
      <alignment horizontal="center" vertical="top"/>
    </xf>
    <xf numFmtId="0" fontId="2" fillId="0" borderId="0" xfId="6" applyFont="1" applyFill="1" applyBorder="1" applyAlignment="1" applyProtection="1">
      <alignment horizontal="center" vertical="top"/>
      <protection locked="0"/>
    </xf>
    <xf numFmtId="0" fontId="2" fillId="0" borderId="0" xfId="6" applyFont="1" applyFill="1" applyBorder="1" applyAlignment="1"/>
    <xf numFmtId="0" fontId="34" fillId="0" borderId="0" xfId="6" applyFont="1" applyFill="1" applyBorder="1" applyAlignment="1"/>
    <xf numFmtId="0" fontId="2" fillId="0" borderId="43" xfId="6" applyFont="1" applyFill="1" applyBorder="1" applyAlignment="1">
      <alignment horizontal="center" vertical="center" textRotation="90" wrapText="1"/>
    </xf>
    <xf numFmtId="0" fontId="37" fillId="0" borderId="47" xfId="6" applyFont="1" applyFill="1" applyBorder="1" applyAlignment="1">
      <alignment vertical="top" wrapText="1"/>
    </xf>
    <xf numFmtId="0" fontId="37" fillId="0" borderId="39" xfId="6" applyFont="1" applyFill="1" applyBorder="1" applyAlignment="1">
      <alignment vertical="top" wrapText="1"/>
    </xf>
    <xf numFmtId="49" fontId="7" fillId="0" borderId="2" xfId="6" applyNumberFormat="1" applyFont="1" applyBorder="1" applyAlignment="1">
      <alignment horizontal="center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6" applyFont="1" applyFill="1" applyBorder="1" applyAlignment="1">
      <alignment horizontal="center" vertical="center" wrapText="1"/>
    </xf>
    <xf numFmtId="166" fontId="7" fillId="0" borderId="2" xfId="6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/>
    </xf>
    <xf numFmtId="0" fontId="7" fillId="0" borderId="2" xfId="6" applyNumberFormat="1" applyFont="1" applyFill="1" applyBorder="1" applyAlignment="1">
      <alignment horizontal="center" vertical="center"/>
    </xf>
    <xf numFmtId="0" fontId="7" fillId="0" borderId="2" xfId="6" applyNumberFormat="1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/>
    </xf>
    <xf numFmtId="164" fontId="7" fillId="0" borderId="2" xfId="6" applyNumberFormat="1" applyFont="1" applyFill="1" applyBorder="1" applyAlignment="1">
      <alignment horizontal="center" vertical="center"/>
    </xf>
    <xf numFmtId="165" fontId="7" fillId="0" borderId="2" xfId="6" applyNumberFormat="1" applyFont="1" applyFill="1" applyBorder="1" applyAlignment="1">
      <alignment horizontal="center" vertical="center"/>
    </xf>
    <xf numFmtId="165" fontId="7" fillId="0" borderId="2" xfId="6" applyNumberFormat="1" applyFont="1" applyFill="1" applyBorder="1" applyAlignment="1">
      <alignment horizontal="center" vertical="center" wrapText="1"/>
    </xf>
    <xf numFmtId="0" fontId="7" fillId="2" borderId="2" xfId="6" applyNumberFormat="1" applyFont="1" applyFill="1" applyBorder="1" applyAlignment="1">
      <alignment horizontal="center" vertical="center"/>
    </xf>
    <xf numFmtId="164" fontId="7" fillId="0" borderId="2" xfId="6" applyNumberFormat="1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/>
    </xf>
    <xf numFmtId="166" fontId="23" fillId="0" borderId="1" xfId="6" applyNumberFormat="1" applyFont="1" applyFill="1" applyBorder="1" applyAlignment="1">
      <alignment horizontal="center" vertical="center"/>
    </xf>
    <xf numFmtId="164" fontId="23" fillId="0" borderId="1" xfId="6" applyNumberFormat="1" applyFont="1" applyFill="1" applyBorder="1" applyAlignment="1">
      <alignment horizontal="center" vertical="center"/>
    </xf>
    <xf numFmtId="0" fontId="23" fillId="0" borderId="1" xfId="6" applyFont="1" applyFill="1" applyBorder="1"/>
    <xf numFmtId="0" fontId="23" fillId="0" borderId="1" xfId="6" applyFont="1" applyFill="1" applyBorder="1" applyAlignment="1">
      <alignment horizontal="center"/>
    </xf>
    <xf numFmtId="164" fontId="23" fillId="0" borderId="1" xfId="6" applyNumberFormat="1" applyFont="1" applyFill="1" applyBorder="1"/>
    <xf numFmtId="0" fontId="23" fillId="2" borderId="1" xfId="6" applyFont="1" applyFill="1" applyBorder="1" applyAlignment="1">
      <alignment horizontal="center"/>
    </xf>
    <xf numFmtId="0" fontId="23" fillId="0" borderId="1" xfId="6" applyFont="1" applyFill="1" applyBorder="1" applyAlignment="1">
      <alignment vertical="center" wrapText="1"/>
    </xf>
    <xf numFmtId="0" fontId="23" fillId="2" borderId="1" xfId="6" applyFont="1" applyFill="1" applyBorder="1" applyAlignment="1">
      <alignment horizontal="center" vertical="center"/>
    </xf>
    <xf numFmtId="165" fontId="23" fillId="0" borderId="1" xfId="6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wrapText="1"/>
    </xf>
    <xf numFmtId="0" fontId="23" fillId="0" borderId="1" xfId="6" applyFont="1" applyFill="1" applyBorder="1" applyAlignment="1">
      <alignment wrapText="1"/>
    </xf>
    <xf numFmtId="14" fontId="23" fillId="0" borderId="1" xfId="0" applyNumberFormat="1" applyFont="1" applyFill="1" applyBorder="1" applyAlignment="1">
      <alignment horizontal="left" wrapText="1"/>
    </xf>
    <xf numFmtId="0" fontId="7" fillId="0" borderId="2" xfId="6" applyNumberFormat="1" applyFont="1" applyFill="1" applyBorder="1" applyAlignment="1">
      <alignment horizontal="left" vertical="center" wrapText="1"/>
    </xf>
    <xf numFmtId="0" fontId="34" fillId="0" borderId="1" xfId="6" applyFont="1" applyFill="1" applyBorder="1"/>
    <xf numFmtId="0" fontId="38" fillId="0" borderId="1" xfId="6" applyFont="1" applyFill="1" applyBorder="1"/>
    <xf numFmtId="0" fontId="38" fillId="0" borderId="0" xfId="6" applyFont="1" applyFill="1"/>
    <xf numFmtId="164" fontId="8" fillId="0" borderId="1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0" fontId="1" fillId="0" borderId="0" xfId="7" applyFont="1"/>
    <xf numFmtId="0" fontId="39" fillId="0" borderId="0" xfId="7" applyFont="1" applyAlignment="1">
      <alignment horizontal="right" vertical="center"/>
    </xf>
    <xf numFmtId="0" fontId="39" fillId="0" borderId="0" xfId="7" applyFont="1" applyAlignment="1">
      <alignment horizontal="center" vertical="center"/>
    </xf>
    <xf numFmtId="0" fontId="39" fillId="0" borderId="0" xfId="7" applyFont="1" applyAlignment="1">
      <alignment vertical="center"/>
    </xf>
    <xf numFmtId="0" fontId="39" fillId="0" borderId="1" xfId="7" applyFont="1" applyBorder="1" applyAlignment="1">
      <alignment horizontal="center" vertical="center" wrapText="1"/>
    </xf>
    <xf numFmtId="0" fontId="39" fillId="0" borderId="1" xfId="7" applyFont="1" applyBorder="1" applyAlignment="1">
      <alignment vertical="center" wrapText="1"/>
    </xf>
    <xf numFmtId="16" fontId="39" fillId="0" borderId="1" xfId="7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/>
    </xf>
    <xf numFmtId="174" fontId="21" fillId="0" borderId="1" xfId="2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12" fillId="0" borderId="0" xfId="1" applyNumberFormat="1" applyFont="1" applyBorder="1" applyAlignment="1">
      <alignment horizontal="center"/>
    </xf>
    <xf numFmtId="0" fontId="12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 vertical="top"/>
    </xf>
    <xf numFmtId="0" fontId="9" fillId="0" borderId="0" xfId="1" applyFont="1" applyAlignment="1">
      <alignment horizontal="center"/>
    </xf>
    <xf numFmtId="0" fontId="16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/>
    </xf>
    <xf numFmtId="0" fontId="8" fillId="0" borderId="0" xfId="1" applyNumberFormat="1" applyFont="1" applyBorder="1" applyAlignment="1">
      <alignment horizontal="left"/>
    </xf>
    <xf numFmtId="0" fontId="17" fillId="0" borderId="0" xfId="1" applyNumberFormat="1" applyFont="1" applyBorder="1" applyAlignment="1">
      <alignment horizontal="center" wrapText="1"/>
    </xf>
    <xf numFmtId="0" fontId="1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9" fillId="0" borderId="29" xfId="1" applyNumberFormat="1" applyFont="1" applyBorder="1" applyAlignment="1">
      <alignment horizontal="center" vertical="center" wrapText="1"/>
    </xf>
    <xf numFmtId="0" fontId="13" fillId="0" borderId="22" xfId="1" applyFont="1" applyBorder="1" applyAlignment="1"/>
    <xf numFmtId="0" fontId="9" fillId="0" borderId="25" xfId="1" applyNumberFormat="1" applyFont="1" applyBorder="1" applyAlignment="1">
      <alignment horizontal="center" vertical="center" wrapText="1"/>
    </xf>
    <xf numFmtId="0" fontId="13" fillId="0" borderId="7" xfId="1" applyFont="1" applyBorder="1" applyAlignment="1"/>
    <xf numFmtId="0" fontId="8" fillId="0" borderId="0" xfId="1" applyFont="1" applyAlignment="1">
      <alignment horizontal="center"/>
    </xf>
    <xf numFmtId="0" fontId="8" fillId="0" borderId="22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16" fillId="0" borderId="0" xfId="1" applyFont="1" applyAlignment="1">
      <alignment horizontal="right" wrapText="1"/>
    </xf>
    <xf numFmtId="0" fontId="8" fillId="0" borderId="19" xfId="1" applyFont="1" applyBorder="1" applyAlignment="1">
      <alignment horizontal="center" vertical="center" wrapText="1"/>
    </xf>
    <xf numFmtId="0" fontId="6" fillId="0" borderId="21" xfId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6" fillId="0" borderId="10" xfId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center"/>
    </xf>
    <xf numFmtId="0" fontId="8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center"/>
    </xf>
    <xf numFmtId="0" fontId="8" fillId="0" borderId="22" xfId="1" applyFont="1" applyFill="1" applyBorder="1" applyAlignment="1">
      <alignment horizontal="center" vertical="top"/>
    </xf>
    <xf numFmtId="0" fontId="8" fillId="0" borderId="7" xfId="1" applyFont="1" applyFill="1" applyBorder="1" applyAlignment="1">
      <alignment horizontal="center" vertical="top"/>
    </xf>
    <xf numFmtId="0" fontId="16" fillId="0" borderId="0" xfId="1" applyFont="1" applyAlignment="1">
      <alignment horizontal="center"/>
    </xf>
    <xf numFmtId="0" fontId="25" fillId="0" borderId="0" xfId="1" applyFont="1" applyFill="1" applyAlignment="1">
      <alignment horizontal="center" vertical="top"/>
    </xf>
    <xf numFmtId="0" fontId="8" fillId="0" borderId="19" xfId="1" applyFont="1" applyFill="1" applyBorder="1" applyAlignment="1">
      <alignment horizontal="center" vertical="top" wrapText="1"/>
    </xf>
    <xf numFmtId="0" fontId="6" fillId="0" borderId="21" xfId="1" applyFill="1" applyBorder="1" applyAlignment="1">
      <alignment horizontal="center" vertical="top" wrapText="1"/>
    </xf>
    <xf numFmtId="0" fontId="8" fillId="0" borderId="20" xfId="1" applyFont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horizontal="justify" wrapText="1"/>
    </xf>
    <xf numFmtId="0" fontId="7" fillId="0" borderId="0" xfId="1" applyFont="1" applyFill="1" applyAlignment="1">
      <alignment horizontal="justify" wrapText="1"/>
    </xf>
    <xf numFmtId="0" fontId="25" fillId="0" borderId="0" xfId="1" applyFont="1" applyFill="1" applyAlignment="1">
      <alignment horizontal="center"/>
    </xf>
    <xf numFmtId="0" fontId="8" fillId="0" borderId="19" xfId="1" applyFont="1" applyFill="1" applyBorder="1" applyAlignment="1">
      <alignment horizontal="center" vertical="center" wrapText="1"/>
    </xf>
    <xf numFmtId="0" fontId="6" fillId="0" borderId="2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5" fillId="0" borderId="4" xfId="1" applyFont="1" applyBorder="1" applyAlignment="1">
      <alignment horizontal="center" vertical="top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17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right"/>
    </xf>
    <xf numFmtId="0" fontId="43" fillId="0" borderId="0" xfId="6" applyFont="1" applyFill="1" applyAlignment="1">
      <alignment horizontal="left"/>
    </xf>
    <xf numFmtId="0" fontId="2" fillId="0" borderId="30" xfId="6" applyFont="1" applyFill="1" applyBorder="1" applyAlignment="1">
      <alignment horizontal="center" vertical="center" wrapText="1"/>
    </xf>
    <xf numFmtId="0" fontId="2" fillId="0" borderId="31" xfId="6" applyFont="1" applyFill="1" applyBorder="1" applyAlignment="1">
      <alignment horizontal="center" vertical="center" wrapText="1"/>
    </xf>
    <xf numFmtId="0" fontId="2" fillId="0" borderId="33" xfId="6" applyFont="1" applyFill="1" applyBorder="1" applyAlignment="1">
      <alignment horizontal="center" vertical="center" wrapText="1"/>
    </xf>
    <xf numFmtId="0" fontId="2" fillId="0" borderId="34" xfId="6" applyFont="1" applyFill="1" applyBorder="1" applyAlignment="1">
      <alignment horizontal="center" vertical="center" textRotation="90" wrapText="1"/>
    </xf>
    <xf numFmtId="0" fontId="2" fillId="0" borderId="40" xfId="6" applyFont="1" applyFill="1" applyBorder="1" applyAlignment="1">
      <alignment horizontal="center" vertical="center" textRotation="90" wrapText="1"/>
    </xf>
    <xf numFmtId="0" fontId="2" fillId="0" borderId="35" xfId="6" applyFont="1" applyFill="1" applyBorder="1" applyAlignment="1">
      <alignment horizontal="center" vertical="center" wrapText="1"/>
    </xf>
    <xf numFmtId="0" fontId="2" fillId="0" borderId="36" xfId="6" applyFont="1" applyFill="1" applyBorder="1" applyAlignment="1">
      <alignment horizontal="center" vertical="center" wrapText="1"/>
    </xf>
    <xf numFmtId="0" fontId="2" fillId="0" borderId="37" xfId="6" applyFont="1" applyFill="1" applyBorder="1" applyAlignment="1">
      <alignment horizontal="center" vertical="center" wrapText="1"/>
    </xf>
    <xf numFmtId="0" fontId="2" fillId="0" borderId="41" xfId="6" applyFont="1" applyFill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2" fillId="0" borderId="42" xfId="6" applyFont="1" applyFill="1" applyBorder="1" applyAlignment="1">
      <alignment horizontal="center" vertical="center" wrapText="1"/>
    </xf>
    <xf numFmtId="0" fontId="2" fillId="0" borderId="39" xfId="6" applyFont="1" applyFill="1" applyBorder="1" applyAlignment="1">
      <alignment horizontal="center" vertical="center" textRotation="90" wrapText="1"/>
    </xf>
    <xf numFmtId="0" fontId="2" fillId="0" borderId="44" xfId="6" applyFont="1" applyFill="1" applyBorder="1" applyAlignment="1">
      <alignment horizontal="center" vertical="center" textRotation="90" wrapText="1"/>
    </xf>
    <xf numFmtId="0" fontId="2" fillId="0" borderId="45" xfId="6" applyFont="1" applyFill="1" applyBorder="1" applyAlignment="1">
      <alignment horizontal="center" vertical="center" textRotation="90" wrapText="1"/>
    </xf>
    <xf numFmtId="0" fontId="2" fillId="0" borderId="46" xfId="6" applyFont="1" applyFill="1" applyBorder="1" applyAlignment="1">
      <alignment horizontal="center" vertical="center" textRotation="90" wrapText="1"/>
    </xf>
    <xf numFmtId="0" fontId="2" fillId="0" borderId="38" xfId="6" applyFont="1" applyFill="1" applyBorder="1" applyAlignment="1">
      <alignment horizontal="center" vertical="center" textRotation="90" wrapText="1"/>
    </xf>
    <xf numFmtId="0" fontId="2" fillId="0" borderId="43" xfId="6" applyFont="1" applyFill="1" applyBorder="1" applyAlignment="1">
      <alignment horizontal="center" vertical="center" textRotation="90" wrapText="1"/>
    </xf>
    <xf numFmtId="0" fontId="33" fillId="0" borderId="0" xfId="6" applyFont="1" applyFill="1" applyBorder="1" applyAlignment="1">
      <alignment horizontal="left" vertical="top"/>
    </xf>
    <xf numFmtId="0" fontId="2" fillId="0" borderId="0" xfId="6" applyBorder="1" applyAlignment="1">
      <alignment horizontal="center"/>
    </xf>
    <xf numFmtId="0" fontId="2" fillId="0" borderId="0" xfId="6" applyAlignment="1">
      <alignment horizontal="center"/>
    </xf>
    <xf numFmtId="0" fontId="35" fillId="0" borderId="13" xfId="6" applyFont="1" applyBorder="1" applyAlignment="1">
      <alignment horizontal="center"/>
    </xf>
    <xf numFmtId="0" fontId="2" fillId="0" borderId="13" xfId="6" applyBorder="1" applyAlignment="1">
      <alignment horizontal="center"/>
    </xf>
    <xf numFmtId="0" fontId="2" fillId="0" borderId="32" xfId="6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3" fillId="0" borderId="0" xfId="2" applyFont="1" applyAlignment="1">
      <alignment horizontal="right"/>
    </xf>
    <xf numFmtId="0" fontId="39" fillId="0" borderId="0" xfId="7" applyFont="1" applyAlignment="1">
      <alignment horizontal="left" vertical="center" wrapText="1"/>
    </xf>
    <xf numFmtId="0" fontId="40" fillId="0" borderId="0" xfId="7" applyFont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20" fillId="0" borderId="0" xfId="7" applyFont="1" applyAlignment="1">
      <alignment horizontal="left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  <cellStyle name="Обычный 6 2" xfId="7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zoomScaleSheetLayoutView="85" workbookViewId="0">
      <selection activeCell="H32" sqref="H32"/>
    </sheetView>
  </sheetViews>
  <sheetFormatPr defaultColWidth="10.7109375" defaultRowHeight="15" x14ac:dyDescent="0.25"/>
  <cols>
    <col min="1" max="1" width="6.7109375" style="31" customWidth="1"/>
    <col min="2" max="2" width="41.42578125" style="31" customWidth="1"/>
    <col min="3" max="3" width="40" style="31" customWidth="1"/>
    <col min="4" max="4" width="49.85546875" style="31" customWidth="1"/>
    <col min="5" max="16384" width="10.7109375" style="31"/>
  </cols>
  <sheetData>
    <row r="1" spans="1:4" s="1" customFormat="1" ht="11.25" customHeight="1" x14ac:dyDescent="0.2">
      <c r="D1" s="2" t="s">
        <v>27</v>
      </c>
    </row>
    <row r="2" spans="1:4" s="1" customFormat="1" ht="14.25" customHeight="1" x14ac:dyDescent="0.2">
      <c r="D2" s="2" t="s">
        <v>50</v>
      </c>
    </row>
    <row r="3" spans="1:4" s="1" customFormat="1" ht="12.75" customHeight="1" x14ac:dyDescent="0.2">
      <c r="D3" s="2" t="s">
        <v>28</v>
      </c>
    </row>
    <row r="4" spans="1:4" s="1" customFormat="1" ht="12" customHeight="1" x14ac:dyDescent="0.2">
      <c r="D4" s="2" t="s">
        <v>29</v>
      </c>
    </row>
    <row r="5" spans="1:4" s="1" customFormat="1" ht="13.5" customHeight="1" x14ac:dyDescent="0.2">
      <c r="D5" s="2" t="s">
        <v>30</v>
      </c>
    </row>
    <row r="6" spans="1:4" s="1" customFormat="1" ht="11.25" customHeight="1" x14ac:dyDescent="0.2">
      <c r="D6" s="2" t="s">
        <v>31</v>
      </c>
    </row>
    <row r="7" spans="1:4" s="1" customFormat="1" ht="13.5" customHeight="1" x14ac:dyDescent="0.2">
      <c r="D7" s="2" t="s">
        <v>32</v>
      </c>
    </row>
    <row r="8" spans="1:4" s="1" customFormat="1" ht="12.75" customHeight="1" x14ac:dyDescent="0.2">
      <c r="D8" s="2" t="s">
        <v>33</v>
      </c>
    </row>
    <row r="9" spans="1:4" s="1" customFormat="1" ht="12.75" customHeight="1" x14ac:dyDescent="0.2">
      <c r="D9" s="2" t="s">
        <v>49</v>
      </c>
    </row>
    <row r="10" spans="1:4" s="1" customFormat="1" ht="12.75" customHeight="1" x14ac:dyDescent="0.2">
      <c r="D10" s="2"/>
    </row>
    <row r="11" spans="1:4" s="3" customFormat="1" ht="15.75" customHeight="1" x14ac:dyDescent="0.25">
      <c r="D11" s="4"/>
    </row>
    <row r="12" spans="1:4" s="3" customFormat="1" ht="19.5" customHeight="1" x14ac:dyDescent="0.25">
      <c r="B12" s="5"/>
      <c r="C12" s="5"/>
      <c r="D12" s="5"/>
    </row>
    <row r="13" spans="1:4" s="6" customFormat="1" ht="20.25" customHeight="1" x14ac:dyDescent="0.25">
      <c r="B13" s="238" t="s">
        <v>34</v>
      </c>
      <c r="C13" s="238"/>
      <c r="D13" s="238"/>
    </row>
    <row r="14" spans="1:4" s="6" customFormat="1" ht="24" customHeight="1" x14ac:dyDescent="0.25">
      <c r="B14" s="238" t="s">
        <v>225</v>
      </c>
      <c r="C14" s="238"/>
      <c r="D14" s="238"/>
    </row>
    <row r="15" spans="1:4" s="3" customFormat="1" ht="22.5" customHeight="1" thickBot="1" x14ac:dyDescent="0.3">
      <c r="A15" s="7"/>
      <c r="B15" s="239"/>
      <c r="C15" s="239"/>
      <c r="D15" s="239"/>
    </row>
    <row r="16" spans="1:4" s="3" customFormat="1" ht="45.75" customHeight="1" thickBot="1" x14ac:dyDescent="0.3">
      <c r="A16" s="8" t="s">
        <v>35</v>
      </c>
      <c r="B16" s="9" t="s">
        <v>36</v>
      </c>
      <c r="C16" s="9" t="s">
        <v>37</v>
      </c>
      <c r="D16" s="10" t="s">
        <v>38</v>
      </c>
    </row>
    <row r="17" spans="1:8" s="3" customFormat="1" ht="15.75" thickBot="1" x14ac:dyDescent="0.3">
      <c r="A17" s="11"/>
      <c r="B17" s="8">
        <v>1</v>
      </c>
      <c r="C17" s="8">
        <v>2</v>
      </c>
      <c r="D17" s="12">
        <v>3</v>
      </c>
    </row>
    <row r="18" spans="1:8" s="3" customFormat="1" x14ac:dyDescent="0.25">
      <c r="A18" s="13">
        <v>1</v>
      </c>
      <c r="B18" s="14" t="s">
        <v>52</v>
      </c>
      <c r="C18" s="14">
        <v>6.0833000000000004</v>
      </c>
      <c r="D18" s="15">
        <v>10121</v>
      </c>
    </row>
    <row r="19" spans="1:8" s="3" customFormat="1" x14ac:dyDescent="0.25">
      <c r="A19" s="16">
        <v>2</v>
      </c>
      <c r="B19" s="14" t="s">
        <v>52</v>
      </c>
      <c r="C19" s="225">
        <v>5.5</v>
      </c>
      <c r="D19" s="18">
        <v>10124</v>
      </c>
    </row>
    <row r="20" spans="1:8" s="3" customFormat="1" ht="15" customHeight="1" x14ac:dyDescent="0.25">
      <c r="A20" s="16">
        <v>3</v>
      </c>
      <c r="B20" s="14" t="s">
        <v>52</v>
      </c>
      <c r="C20" s="225">
        <v>1.1667000000000001</v>
      </c>
      <c r="D20" s="18">
        <v>10126</v>
      </c>
    </row>
    <row r="21" spans="1:8" s="3" customFormat="1" x14ac:dyDescent="0.25">
      <c r="A21" s="16">
        <v>4</v>
      </c>
      <c r="B21" s="14" t="s">
        <v>52</v>
      </c>
      <c r="C21" s="19">
        <v>2.9998999999999998</v>
      </c>
      <c r="D21" s="18">
        <v>10127</v>
      </c>
    </row>
    <row r="22" spans="1:8" s="3" customFormat="1" x14ac:dyDescent="0.25">
      <c r="A22" s="16">
        <v>5</v>
      </c>
      <c r="B22" s="14" t="s">
        <v>52</v>
      </c>
      <c r="C22" s="225">
        <v>3.9998999999999998</v>
      </c>
      <c r="D22" s="18">
        <v>10131</v>
      </c>
    </row>
    <row r="23" spans="1:8" s="3" customFormat="1" x14ac:dyDescent="0.25">
      <c r="A23" s="16">
        <v>6</v>
      </c>
      <c r="B23" s="14" t="s">
        <v>52</v>
      </c>
      <c r="C23" s="225">
        <v>2.25</v>
      </c>
      <c r="D23" s="18">
        <v>10131</v>
      </c>
    </row>
    <row r="24" spans="1:8" s="3" customFormat="1" x14ac:dyDescent="0.25">
      <c r="A24" s="16">
        <v>7</v>
      </c>
      <c r="B24" s="14" t="s">
        <v>52</v>
      </c>
      <c r="C24" s="17">
        <v>6</v>
      </c>
      <c r="D24" s="18">
        <v>10137</v>
      </c>
    </row>
    <row r="25" spans="1:8" s="3" customFormat="1" x14ac:dyDescent="0.25">
      <c r="A25" s="16">
        <v>8</v>
      </c>
      <c r="B25" s="14" t="s">
        <v>52</v>
      </c>
      <c r="C25" s="19">
        <v>1.5832999999999999</v>
      </c>
      <c r="D25" s="18">
        <v>10137</v>
      </c>
    </row>
    <row r="26" spans="1:8" s="3" customFormat="1" x14ac:dyDescent="0.25">
      <c r="A26" s="16">
        <v>9</v>
      </c>
      <c r="B26" s="14" t="s">
        <v>52</v>
      </c>
      <c r="C26" s="19">
        <v>6.1666999999999996</v>
      </c>
      <c r="D26" s="18">
        <v>10130</v>
      </c>
    </row>
    <row r="27" spans="1:8" s="3" customFormat="1" x14ac:dyDescent="0.25">
      <c r="A27" s="16">
        <v>10</v>
      </c>
      <c r="B27" s="14" t="s">
        <v>52</v>
      </c>
      <c r="C27" s="19">
        <v>9.3331999999999997</v>
      </c>
      <c r="D27" s="18">
        <v>10130</v>
      </c>
    </row>
    <row r="28" spans="1:8" s="3" customFormat="1" x14ac:dyDescent="0.25">
      <c r="A28" s="16">
        <v>11</v>
      </c>
      <c r="B28" s="14" t="s">
        <v>52</v>
      </c>
      <c r="C28" s="225">
        <v>5.75</v>
      </c>
      <c r="D28" s="18">
        <v>10130</v>
      </c>
    </row>
    <row r="29" spans="1:8" s="3" customFormat="1" ht="15.75" thickBot="1" x14ac:dyDescent="0.3">
      <c r="A29" s="20">
        <v>12</v>
      </c>
      <c r="B29" s="14" t="s">
        <v>52</v>
      </c>
      <c r="C29" s="226">
        <v>19.683299999999999</v>
      </c>
      <c r="D29" s="21">
        <v>10130</v>
      </c>
    </row>
    <row r="30" spans="1:8" s="3" customFormat="1" ht="15.75" thickBot="1" x14ac:dyDescent="0.3">
      <c r="A30" s="11"/>
      <c r="B30" s="22" t="s">
        <v>39</v>
      </c>
      <c r="C30" s="22">
        <f>SUM(C18:C29)</f>
        <v>70.516300000000001</v>
      </c>
      <c r="D30" s="12"/>
    </row>
    <row r="31" spans="1:8" s="3" customFormat="1" x14ac:dyDescent="0.25">
      <c r="B31" s="23"/>
      <c r="C31" s="24"/>
      <c r="D31" s="23"/>
    </row>
    <row r="32" spans="1:8" s="25" customFormat="1" ht="30" customHeight="1" x14ac:dyDescent="0.25">
      <c r="B32" s="26" t="s">
        <v>40</v>
      </c>
      <c r="C32" s="26"/>
      <c r="D32" s="27" t="s">
        <v>41</v>
      </c>
      <c r="E32" s="28"/>
      <c r="F32" s="29"/>
      <c r="H32" s="30"/>
    </row>
    <row r="33" spans="2:2" s="3" customFormat="1" x14ac:dyDescent="0.25"/>
    <row r="34" spans="2:2" s="3" customFormat="1" ht="15.75" customHeight="1" x14ac:dyDescent="0.25">
      <c r="B34" s="1"/>
    </row>
  </sheetData>
  <mergeCells count="3">
    <mergeCell ref="B13:D13"/>
    <mergeCell ref="B14:D14"/>
    <mergeCell ref="B15:D15"/>
  </mergeCells>
  <pageMargins left="0.59055118110236227" right="0.51181102362204722" top="0.39370078740157483" bottom="0.19685039370078741" header="0.19685039370078741" footer="0.19685039370078741"/>
  <pageSetup paperSize="9" scale="9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10" zoomScaleNormal="100" zoomScaleSheetLayoutView="100" workbookViewId="0">
      <selection activeCell="D18" sqref="D18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74.28515625" style="117" customWidth="1"/>
    <col min="4" max="4" width="29.5703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267" t="s">
        <v>167</v>
      </c>
      <c r="E2" s="267"/>
    </row>
    <row r="3" spans="1:7" ht="16.5" customHeight="1" x14ac:dyDescent="0.25">
      <c r="C3" s="267" t="s">
        <v>42</v>
      </c>
      <c r="D3" s="267"/>
      <c r="E3" s="267"/>
      <c r="F3" s="118"/>
      <c r="G3" s="118"/>
    </row>
    <row r="4" spans="1:7" ht="15.75" customHeight="1" x14ac:dyDescent="0.25">
      <c r="C4" s="267" t="s">
        <v>43</v>
      </c>
      <c r="D4" s="267"/>
      <c r="E4" s="267"/>
      <c r="F4" s="118"/>
      <c r="G4" s="118"/>
    </row>
    <row r="5" spans="1:7" ht="15.75" customHeight="1" x14ac:dyDescent="0.25">
      <c r="C5" s="267" t="s">
        <v>31</v>
      </c>
      <c r="D5" s="267"/>
      <c r="E5" s="267"/>
      <c r="F5" s="118"/>
      <c r="G5" s="118"/>
    </row>
    <row r="6" spans="1:7" ht="15.75" customHeight="1" x14ac:dyDescent="0.25">
      <c r="C6" s="267" t="s">
        <v>32</v>
      </c>
      <c r="D6" s="267"/>
      <c r="E6" s="267"/>
      <c r="F6" s="118"/>
      <c r="G6" s="118"/>
    </row>
    <row r="7" spans="1:7" ht="15.75" customHeight="1" x14ac:dyDescent="0.25">
      <c r="D7" s="267" t="s">
        <v>33</v>
      </c>
      <c r="E7" s="267"/>
      <c r="F7" s="118"/>
      <c r="G7" s="118"/>
    </row>
    <row r="8" spans="1:7" ht="15.75" customHeight="1" x14ac:dyDescent="0.25">
      <c r="D8" s="161"/>
      <c r="E8" s="161"/>
      <c r="F8" s="161"/>
      <c r="G8" s="161"/>
    </row>
    <row r="9" spans="1:7" ht="15.75" customHeight="1" x14ac:dyDescent="0.25">
      <c r="D9" s="161"/>
      <c r="E9" s="161"/>
      <c r="F9" s="161"/>
      <c r="G9" s="161"/>
    </row>
    <row r="10" spans="1:7" ht="18.75" customHeight="1" x14ac:dyDescent="0.2"/>
    <row r="11" spans="1:7" ht="57.75" customHeight="1" x14ac:dyDescent="0.2">
      <c r="B11" s="285" t="s">
        <v>219</v>
      </c>
      <c r="C11" s="285"/>
      <c r="D11" s="285"/>
    </row>
    <row r="12" spans="1:7" ht="18.75" customHeight="1" x14ac:dyDescent="0.3">
      <c r="B12" s="286" t="s">
        <v>57</v>
      </c>
      <c r="C12" s="286"/>
      <c r="D12" s="286"/>
    </row>
    <row r="13" spans="1:7" ht="30.75" customHeight="1" thickBot="1" x14ac:dyDescent="0.25">
      <c r="B13" s="287" t="s">
        <v>157</v>
      </c>
      <c r="C13" s="287"/>
      <c r="D13" s="287"/>
    </row>
    <row r="14" spans="1:7" ht="45" customHeight="1" x14ac:dyDescent="0.2">
      <c r="A14" s="119"/>
      <c r="B14" s="288" t="s">
        <v>158</v>
      </c>
      <c r="C14" s="290" t="s">
        <v>159</v>
      </c>
      <c r="D14" s="292" t="s">
        <v>160</v>
      </c>
      <c r="G14" s="120"/>
    </row>
    <row r="15" spans="1:7" ht="45" customHeight="1" thickBot="1" x14ac:dyDescent="0.25">
      <c r="B15" s="289"/>
      <c r="C15" s="291"/>
      <c r="D15" s="293"/>
    </row>
    <row r="16" spans="1:7" ht="101.25" customHeight="1" x14ac:dyDescent="0.2">
      <c r="B16" s="137" t="s">
        <v>66</v>
      </c>
      <c r="C16" s="133" t="s">
        <v>177</v>
      </c>
      <c r="D16" s="138" t="s">
        <v>171</v>
      </c>
    </row>
    <row r="17" spans="2:4" ht="72" customHeight="1" x14ac:dyDescent="0.2">
      <c r="B17" s="124" t="s">
        <v>83</v>
      </c>
      <c r="C17" s="133" t="s">
        <v>178</v>
      </c>
      <c r="D17" s="134" t="s">
        <v>10</v>
      </c>
    </row>
    <row r="18" spans="2:4" ht="54.75" customHeight="1" thickBot="1" x14ac:dyDescent="0.25">
      <c r="B18" s="127" t="s">
        <v>92</v>
      </c>
      <c r="C18" s="135" t="s">
        <v>179</v>
      </c>
      <c r="D18" s="136" t="s">
        <v>173</v>
      </c>
    </row>
    <row r="19" spans="2:4" ht="64.5" customHeight="1" x14ac:dyDescent="0.2"/>
    <row r="20" spans="2:4" ht="48.75" customHeight="1" x14ac:dyDescent="0.3">
      <c r="C20" s="86" t="s">
        <v>166</v>
      </c>
      <c r="D20" s="130" t="s">
        <v>41</v>
      </c>
    </row>
    <row r="21" spans="2:4" ht="18.75" x14ac:dyDescent="0.3">
      <c r="C21" s="131"/>
      <c r="D21" s="131"/>
    </row>
  </sheetData>
  <mergeCells count="12">
    <mergeCell ref="B11:D11"/>
    <mergeCell ref="B12:D12"/>
    <mergeCell ref="B13:D13"/>
    <mergeCell ref="B14:B15"/>
    <mergeCell ref="C14:C15"/>
    <mergeCell ref="D14:D15"/>
    <mergeCell ref="D7:E7"/>
    <mergeCell ref="D2:E2"/>
    <mergeCell ref="C3:E3"/>
    <mergeCell ref="C4:E4"/>
    <mergeCell ref="C5:E5"/>
    <mergeCell ref="C6:E6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10" zoomScaleNormal="100" zoomScaleSheetLayoutView="100" workbookViewId="0">
      <selection activeCell="B12" sqref="B12:D12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69.5703125" style="117" customWidth="1"/>
    <col min="4" max="4" width="29.42578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267" t="s">
        <v>167</v>
      </c>
      <c r="E2" s="267"/>
    </row>
    <row r="3" spans="1:7" ht="14.25" customHeight="1" x14ac:dyDescent="0.25">
      <c r="C3" s="267" t="s">
        <v>42</v>
      </c>
      <c r="D3" s="267"/>
      <c r="E3" s="267"/>
      <c r="F3" s="118"/>
      <c r="G3" s="118"/>
    </row>
    <row r="4" spans="1:7" ht="15" customHeight="1" x14ac:dyDescent="0.25">
      <c r="C4" s="267" t="s">
        <v>43</v>
      </c>
      <c r="D4" s="267"/>
      <c r="E4" s="267"/>
      <c r="F4" s="118"/>
      <c r="G4" s="118"/>
    </row>
    <row r="5" spans="1:7" ht="15" customHeight="1" x14ac:dyDescent="0.25">
      <c r="C5" s="267" t="s">
        <v>31</v>
      </c>
      <c r="D5" s="267"/>
      <c r="E5" s="267"/>
      <c r="F5" s="118"/>
      <c r="G5" s="118"/>
    </row>
    <row r="6" spans="1:7" ht="15" customHeight="1" x14ac:dyDescent="0.25">
      <c r="C6" s="267" t="s">
        <v>32</v>
      </c>
      <c r="D6" s="267"/>
      <c r="E6" s="267"/>
      <c r="F6" s="118"/>
      <c r="G6" s="118"/>
    </row>
    <row r="7" spans="1:7" ht="15" customHeight="1" x14ac:dyDescent="0.25">
      <c r="C7" s="267" t="s">
        <v>33</v>
      </c>
      <c r="D7" s="267"/>
      <c r="E7" s="267"/>
      <c r="F7" s="118"/>
      <c r="G7" s="118"/>
    </row>
    <row r="8" spans="1:7" ht="15.75" customHeight="1" x14ac:dyDescent="0.25">
      <c r="D8" s="161"/>
      <c r="E8" s="161"/>
      <c r="F8" s="161"/>
      <c r="G8" s="161"/>
    </row>
    <row r="9" spans="1:7" ht="15.75" customHeight="1" x14ac:dyDescent="0.25">
      <c r="D9" s="161"/>
      <c r="E9" s="161"/>
      <c r="F9" s="161"/>
      <c r="G9" s="161"/>
    </row>
    <row r="10" spans="1:7" ht="18.75" customHeight="1" x14ac:dyDescent="0.2"/>
    <row r="11" spans="1:7" ht="36.75" customHeight="1" x14ac:dyDescent="0.2">
      <c r="B11" s="285" t="s">
        <v>224</v>
      </c>
      <c r="C11" s="285"/>
      <c r="D11" s="285"/>
    </row>
    <row r="12" spans="1:7" ht="21" customHeight="1" x14ac:dyDescent="0.3">
      <c r="B12" s="286" t="s">
        <v>57</v>
      </c>
      <c r="C12" s="286"/>
      <c r="D12" s="286"/>
    </row>
    <row r="13" spans="1:7" ht="48.75" customHeight="1" thickBot="1" x14ac:dyDescent="0.25">
      <c r="B13" s="287" t="s">
        <v>157</v>
      </c>
      <c r="C13" s="287"/>
      <c r="D13" s="287"/>
    </row>
    <row r="14" spans="1:7" ht="45" customHeight="1" x14ac:dyDescent="0.2">
      <c r="A14" s="119"/>
      <c r="B14" s="288" t="s">
        <v>158</v>
      </c>
      <c r="C14" s="290" t="s">
        <v>159</v>
      </c>
      <c r="D14" s="292" t="s">
        <v>160</v>
      </c>
      <c r="G14" s="120"/>
    </row>
    <row r="15" spans="1:7" ht="45" customHeight="1" thickBot="1" x14ac:dyDescent="0.25">
      <c r="B15" s="289"/>
      <c r="C15" s="291"/>
      <c r="D15" s="293"/>
    </row>
    <row r="16" spans="1:7" ht="55.5" customHeight="1" x14ac:dyDescent="0.2">
      <c r="B16" s="121" t="s">
        <v>66</v>
      </c>
      <c r="C16" s="122" t="s">
        <v>180</v>
      </c>
      <c r="D16" s="123">
        <v>1</v>
      </c>
    </row>
    <row r="17" spans="2:4" ht="55.5" customHeight="1" x14ac:dyDescent="0.2">
      <c r="B17" s="124" t="s">
        <v>83</v>
      </c>
      <c r="C17" s="125" t="s">
        <v>181</v>
      </c>
      <c r="D17" s="139">
        <v>1</v>
      </c>
    </row>
    <row r="18" spans="2:4" ht="54.75" customHeight="1" x14ac:dyDescent="0.2">
      <c r="B18" s="124" t="s">
        <v>92</v>
      </c>
      <c r="C18" s="125" t="s">
        <v>182</v>
      </c>
      <c r="D18" s="126" t="s">
        <v>173</v>
      </c>
    </row>
    <row r="19" spans="2:4" ht="78.75" customHeight="1" thickBot="1" x14ac:dyDescent="0.25">
      <c r="B19" s="127" t="s">
        <v>164</v>
      </c>
      <c r="C19" s="128" t="s">
        <v>183</v>
      </c>
      <c r="D19" s="140">
        <f>0.4*D16+0.4*D17+0.2*D18</f>
        <v>1</v>
      </c>
    </row>
    <row r="20" spans="2:4" ht="69.75" customHeight="1" x14ac:dyDescent="0.2"/>
    <row r="21" spans="2:4" ht="48.75" customHeight="1" x14ac:dyDescent="0.3">
      <c r="C21" s="86" t="s">
        <v>166</v>
      </c>
      <c r="D21" s="130" t="s">
        <v>41</v>
      </c>
    </row>
    <row r="22" spans="2:4" ht="18.75" x14ac:dyDescent="0.3">
      <c r="C22" s="131"/>
      <c r="D22" s="131"/>
    </row>
  </sheetData>
  <mergeCells count="12">
    <mergeCell ref="B11:D11"/>
    <mergeCell ref="B12:D12"/>
    <mergeCell ref="B13:D13"/>
    <mergeCell ref="B14:B15"/>
    <mergeCell ref="C14:C15"/>
    <mergeCell ref="D14:D15"/>
    <mergeCell ref="C7:E7"/>
    <mergeCell ref="D2:E2"/>
    <mergeCell ref="C3:E3"/>
    <mergeCell ref="C4:E4"/>
    <mergeCell ref="C5:E5"/>
    <mergeCell ref="C6:E6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topLeftCell="A13" zoomScaleNormal="100" zoomScaleSheetLayoutView="100" workbookViewId="0">
      <selection activeCell="K21" sqref="K21"/>
    </sheetView>
  </sheetViews>
  <sheetFormatPr defaultRowHeight="12.75" x14ac:dyDescent="0.2"/>
  <cols>
    <col min="1" max="1" width="2.5703125" style="117" customWidth="1"/>
    <col min="2" max="2" width="5.5703125" style="117" customWidth="1"/>
    <col min="3" max="3" width="58.140625" style="117" customWidth="1"/>
    <col min="4" max="4" width="17.140625" style="117" customWidth="1"/>
    <col min="5" max="5" width="13.7109375" style="117" customWidth="1"/>
    <col min="6" max="16384" width="9.140625" style="117"/>
  </cols>
  <sheetData>
    <row r="2" spans="2:9" x14ac:dyDescent="0.2">
      <c r="D2" s="1" t="s">
        <v>184</v>
      </c>
      <c r="E2" s="1"/>
      <c r="F2" s="1"/>
    </row>
    <row r="3" spans="2:9" x14ac:dyDescent="0.2">
      <c r="D3" s="1" t="s">
        <v>42</v>
      </c>
      <c r="E3" s="1"/>
      <c r="F3" s="1"/>
    </row>
    <row r="4" spans="2:9" x14ac:dyDescent="0.2">
      <c r="D4" s="1" t="s">
        <v>43</v>
      </c>
      <c r="E4" s="1"/>
      <c r="F4" s="1"/>
    </row>
    <row r="5" spans="2:9" x14ac:dyDescent="0.2">
      <c r="D5" s="1" t="s">
        <v>31</v>
      </c>
      <c r="E5" s="48"/>
      <c r="F5" s="48"/>
    </row>
    <row r="6" spans="2:9" x14ac:dyDescent="0.2">
      <c r="D6" s="1" t="s">
        <v>32</v>
      </c>
      <c r="E6" s="48"/>
      <c r="F6" s="48"/>
    </row>
    <row r="7" spans="2:9" x14ac:dyDescent="0.2">
      <c r="D7" s="1" t="s">
        <v>33</v>
      </c>
      <c r="E7" s="48"/>
      <c r="F7" s="48"/>
    </row>
    <row r="9" spans="2:9" x14ac:dyDescent="0.2">
      <c r="C9" s="298" t="s">
        <v>185</v>
      </c>
      <c r="D9" s="298"/>
      <c r="E9" s="298"/>
      <c r="G9" s="1"/>
      <c r="H9" s="48"/>
      <c r="I9" s="48"/>
    </row>
    <row r="10" spans="2:9" ht="30.75" customHeight="1" x14ac:dyDescent="0.2">
      <c r="C10" s="299" t="s">
        <v>186</v>
      </c>
      <c r="D10" s="298"/>
      <c r="E10" s="298"/>
      <c r="G10" s="1"/>
      <c r="H10" s="48"/>
      <c r="I10" s="48"/>
    </row>
    <row r="11" spans="2:9" x14ac:dyDescent="0.2">
      <c r="G11" s="1"/>
      <c r="H11" s="48"/>
      <c r="I11" s="48"/>
    </row>
    <row r="12" spans="2:9" ht="54.75" customHeight="1" thickBot="1" x14ac:dyDescent="0.25">
      <c r="B12" s="300" t="s">
        <v>408</v>
      </c>
      <c r="C12" s="300"/>
      <c r="D12" s="300"/>
      <c r="E12" s="300"/>
    </row>
    <row r="13" spans="2:9" ht="45.75" thickBot="1" x14ac:dyDescent="0.25">
      <c r="B13" s="141" t="s">
        <v>35</v>
      </c>
      <c r="C13" s="142" t="s">
        <v>159</v>
      </c>
      <c r="D13" s="143" t="s">
        <v>187</v>
      </c>
      <c r="E13" s="144" t="s">
        <v>60</v>
      </c>
    </row>
    <row r="14" spans="2:9" ht="31.5" x14ac:dyDescent="0.2">
      <c r="B14" s="145" t="s">
        <v>188</v>
      </c>
      <c r="C14" s="146" t="s">
        <v>189</v>
      </c>
      <c r="D14" s="147"/>
      <c r="E14" s="148">
        <v>7.0000000000000001E-3</v>
      </c>
    </row>
    <row r="15" spans="2:9" ht="31.5" x14ac:dyDescent="0.2">
      <c r="B15" s="149" t="s">
        <v>191</v>
      </c>
      <c r="C15" s="150" t="s">
        <v>192</v>
      </c>
      <c r="D15" s="151"/>
      <c r="E15" s="152">
        <v>1</v>
      </c>
    </row>
    <row r="16" spans="2:9" ht="31.5" x14ac:dyDescent="0.2">
      <c r="B16" s="149" t="s">
        <v>193</v>
      </c>
      <c r="C16" s="150" t="s">
        <v>194</v>
      </c>
      <c r="D16" s="151"/>
      <c r="E16" s="153">
        <v>0.90600000000000003</v>
      </c>
    </row>
    <row r="17" spans="2:5" ht="18.75" x14ac:dyDescent="0.2">
      <c r="B17" s="149" t="s">
        <v>195</v>
      </c>
      <c r="C17" s="150" t="s">
        <v>196</v>
      </c>
      <c r="D17" s="151"/>
      <c r="E17" s="154">
        <v>0.40339999999999998</v>
      </c>
    </row>
    <row r="18" spans="2:5" ht="18.75" x14ac:dyDescent="0.2">
      <c r="B18" s="149" t="s">
        <v>197</v>
      </c>
      <c r="C18" s="150" t="s">
        <v>198</v>
      </c>
      <c r="D18" s="155"/>
      <c r="E18" s="156">
        <v>1.02</v>
      </c>
    </row>
    <row r="19" spans="2:5" ht="18.75" x14ac:dyDescent="0.2">
      <c r="B19" s="149" t="s">
        <v>199</v>
      </c>
      <c r="C19" s="150" t="s">
        <v>200</v>
      </c>
      <c r="D19" s="155"/>
      <c r="E19" s="153">
        <v>0.98799999999999999</v>
      </c>
    </row>
    <row r="20" spans="2:5" ht="31.5" x14ac:dyDescent="0.2">
      <c r="B20" s="149" t="s">
        <v>201</v>
      </c>
      <c r="C20" s="150" t="s">
        <v>202</v>
      </c>
      <c r="D20" s="157"/>
      <c r="E20" s="156">
        <v>1</v>
      </c>
    </row>
    <row r="21" spans="2:5" ht="46.5" x14ac:dyDescent="0.2">
      <c r="B21" s="149" t="s">
        <v>203</v>
      </c>
      <c r="C21" s="150" t="s">
        <v>204</v>
      </c>
      <c r="D21" s="157"/>
      <c r="E21" s="156">
        <v>0</v>
      </c>
    </row>
    <row r="22" spans="2:5" ht="47.25" thickBot="1" x14ac:dyDescent="0.25">
      <c r="B22" s="158" t="s">
        <v>205</v>
      </c>
      <c r="C22" s="159" t="s">
        <v>206</v>
      </c>
      <c r="D22" s="56"/>
      <c r="E22" s="160">
        <v>0</v>
      </c>
    </row>
    <row r="24" spans="2:5" ht="15.75" x14ac:dyDescent="0.25">
      <c r="C24" s="26"/>
      <c r="D24" s="26"/>
      <c r="E24" s="87"/>
    </row>
    <row r="25" spans="2:5" ht="15.75" x14ac:dyDescent="0.25">
      <c r="C25" s="26"/>
      <c r="D25" s="26"/>
      <c r="E25" s="87"/>
    </row>
    <row r="26" spans="2:5" ht="26.25" customHeight="1" x14ac:dyDescent="0.25">
      <c r="B26" s="246" t="s">
        <v>207</v>
      </c>
      <c r="C26" s="246"/>
      <c r="D26" s="301" t="s">
        <v>41</v>
      </c>
      <c r="E26" s="301"/>
    </row>
  </sheetData>
  <mergeCells count="5">
    <mergeCell ref="C9:E9"/>
    <mergeCell ref="C10:E10"/>
    <mergeCell ref="B12:E12"/>
    <mergeCell ref="B26:C26"/>
    <mergeCell ref="D26:E26"/>
  </mergeCells>
  <pageMargins left="0.42" right="0.33" top="0.75" bottom="0.75" header="0.3" footer="0.3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opLeftCell="A46" zoomScaleNormal="100" workbookViewId="0">
      <selection activeCell="M63" sqref="M63"/>
    </sheetView>
  </sheetViews>
  <sheetFormatPr defaultRowHeight="16.5" x14ac:dyDescent="0.3"/>
  <cols>
    <col min="1" max="1" width="9.140625" style="182"/>
    <col min="2" max="2" width="20.140625" style="182" bestFit="1" customWidth="1"/>
    <col min="3" max="3" width="9.140625" style="182"/>
    <col min="4" max="4" width="54.85546875" style="182" bestFit="1" customWidth="1"/>
    <col min="5" max="5" width="9.140625" style="182"/>
    <col min="6" max="6" width="18.28515625" style="182" customWidth="1"/>
    <col min="7" max="7" width="16.140625" style="182" customWidth="1"/>
    <col min="8" max="8" width="9.140625" style="182" customWidth="1"/>
    <col min="9" max="10" width="9.140625" style="182"/>
    <col min="11" max="11" width="14" style="182" bestFit="1" customWidth="1"/>
    <col min="12" max="16" width="9.140625" style="182"/>
    <col min="17" max="17" width="9.28515625" style="182" customWidth="1"/>
    <col min="18" max="27" width="9.140625" style="182"/>
    <col min="28" max="28" width="9.140625" style="182" hidden="1" customWidth="1"/>
    <col min="29" max="16384" width="9.140625" style="182"/>
  </cols>
  <sheetData>
    <row r="1" spans="1:28" x14ac:dyDescent="0.3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</row>
    <row r="2" spans="1:28" x14ac:dyDescent="0.3">
      <c r="A2" s="183" t="s">
        <v>231</v>
      </c>
      <c r="B2" s="183"/>
      <c r="C2" s="183"/>
      <c r="D2" s="183"/>
      <c r="E2" s="183"/>
      <c r="F2" s="183"/>
      <c r="G2" s="183"/>
      <c r="H2" s="183"/>
      <c r="I2" s="183"/>
      <c r="J2" s="183"/>
      <c r="K2" s="321" t="s">
        <v>232</v>
      </c>
      <c r="L2" s="321"/>
      <c r="M2" s="321"/>
      <c r="N2" s="321"/>
      <c r="O2" s="321"/>
      <c r="P2" s="321"/>
      <c r="Q2" s="321"/>
      <c r="R2" s="182" t="s">
        <v>233</v>
      </c>
      <c r="S2" s="184">
        <v>2017</v>
      </c>
      <c r="T2" s="185" t="s">
        <v>234</v>
      </c>
      <c r="W2" s="186"/>
      <c r="X2" s="186"/>
      <c r="Y2" s="186"/>
      <c r="Z2" s="186"/>
      <c r="AA2" s="186"/>
    </row>
    <row r="3" spans="1:28" x14ac:dyDescent="0.3">
      <c r="A3" s="322" t="s">
        <v>26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W3" s="186"/>
      <c r="X3" s="186"/>
      <c r="Y3" s="186"/>
      <c r="Z3" s="186"/>
      <c r="AA3" s="186"/>
    </row>
    <row r="4" spans="1:28" x14ac:dyDescent="0.3">
      <c r="A4" s="323" t="s">
        <v>22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187"/>
      <c r="V4" s="187"/>
      <c r="W4" s="187"/>
      <c r="X4" s="187"/>
      <c r="Y4" s="187"/>
      <c r="Z4" s="187"/>
      <c r="AA4" s="187"/>
    </row>
    <row r="5" spans="1:28" s="191" customFormat="1" ht="27.75" customHeight="1" thickBot="1" x14ac:dyDescent="0.35">
      <c r="A5" s="188"/>
      <c r="B5" s="188"/>
      <c r="C5" s="188"/>
      <c r="D5" s="188"/>
      <c r="E5" s="188"/>
      <c r="F5" s="188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90"/>
      <c r="T5" s="190"/>
      <c r="U5" s="190"/>
      <c r="V5" s="190"/>
      <c r="W5" s="190"/>
      <c r="X5" s="190"/>
      <c r="Y5" s="190"/>
      <c r="Z5" s="190"/>
      <c r="AA5" s="190"/>
    </row>
    <row r="6" spans="1:28" ht="32.25" customHeight="1" thickBot="1" x14ac:dyDescent="0.35">
      <c r="A6" s="303" t="s">
        <v>235</v>
      </c>
      <c r="B6" s="304"/>
      <c r="C6" s="304"/>
      <c r="D6" s="304"/>
      <c r="E6" s="304"/>
      <c r="F6" s="304"/>
      <c r="G6" s="304"/>
      <c r="H6" s="304"/>
      <c r="I6" s="325"/>
      <c r="J6" s="304" t="s">
        <v>236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5"/>
      <c r="W6" s="306" t="s">
        <v>237</v>
      </c>
      <c r="X6" s="308" t="s">
        <v>238</v>
      </c>
      <c r="Y6" s="309"/>
      <c r="Z6" s="310"/>
      <c r="AA6" s="318" t="s">
        <v>239</v>
      </c>
    </row>
    <row r="7" spans="1:28" ht="171.75" customHeight="1" thickBot="1" x14ac:dyDescent="0.35">
      <c r="A7" s="314" t="s">
        <v>240</v>
      </c>
      <c r="B7" s="314" t="s">
        <v>241</v>
      </c>
      <c r="C7" s="314" t="s">
        <v>242</v>
      </c>
      <c r="D7" s="314" t="s">
        <v>243</v>
      </c>
      <c r="E7" s="314" t="s">
        <v>244</v>
      </c>
      <c r="F7" s="314" t="s">
        <v>245</v>
      </c>
      <c r="G7" s="314" t="s">
        <v>246</v>
      </c>
      <c r="H7" s="314" t="s">
        <v>247</v>
      </c>
      <c r="I7" s="314" t="s">
        <v>1</v>
      </c>
      <c r="J7" s="318" t="s">
        <v>248</v>
      </c>
      <c r="K7" s="314" t="s">
        <v>249</v>
      </c>
      <c r="L7" s="314" t="s">
        <v>250</v>
      </c>
      <c r="M7" s="303" t="s">
        <v>251</v>
      </c>
      <c r="N7" s="304"/>
      <c r="O7" s="304"/>
      <c r="P7" s="304"/>
      <c r="Q7" s="304"/>
      <c r="R7" s="304"/>
      <c r="S7" s="304"/>
      <c r="T7" s="304"/>
      <c r="U7" s="305"/>
      <c r="V7" s="314" t="s">
        <v>252</v>
      </c>
      <c r="W7" s="307"/>
      <c r="X7" s="311"/>
      <c r="Y7" s="312"/>
      <c r="Z7" s="313"/>
      <c r="AA7" s="319"/>
    </row>
    <row r="8" spans="1:28" ht="63.75" customHeight="1" thickBot="1" x14ac:dyDescent="0.35">
      <c r="A8" s="315"/>
      <c r="B8" s="315"/>
      <c r="C8" s="315"/>
      <c r="D8" s="315"/>
      <c r="E8" s="315"/>
      <c r="F8" s="315"/>
      <c r="G8" s="315"/>
      <c r="H8" s="315"/>
      <c r="I8" s="315"/>
      <c r="J8" s="319"/>
      <c r="K8" s="315"/>
      <c r="L8" s="315"/>
      <c r="M8" s="314" t="s">
        <v>253</v>
      </c>
      <c r="N8" s="303" t="s">
        <v>254</v>
      </c>
      <c r="O8" s="304"/>
      <c r="P8" s="305"/>
      <c r="Q8" s="303" t="s">
        <v>255</v>
      </c>
      <c r="R8" s="304"/>
      <c r="S8" s="304"/>
      <c r="T8" s="305"/>
      <c r="U8" s="314" t="s">
        <v>256</v>
      </c>
      <c r="V8" s="315"/>
      <c r="W8" s="307"/>
      <c r="X8" s="316" t="s">
        <v>257</v>
      </c>
      <c r="Y8" s="314" t="s">
        <v>258</v>
      </c>
      <c r="Z8" s="314" t="s">
        <v>259</v>
      </c>
      <c r="AA8" s="319"/>
    </row>
    <row r="9" spans="1:28" ht="71.25" thickBot="1" x14ac:dyDescent="0.35">
      <c r="A9" s="315"/>
      <c r="B9" s="315"/>
      <c r="C9" s="315"/>
      <c r="D9" s="315"/>
      <c r="E9" s="315"/>
      <c r="F9" s="315"/>
      <c r="G9" s="315"/>
      <c r="H9" s="315"/>
      <c r="I9" s="315"/>
      <c r="J9" s="319"/>
      <c r="K9" s="315"/>
      <c r="L9" s="315"/>
      <c r="M9" s="315"/>
      <c r="N9" s="192" t="s">
        <v>260</v>
      </c>
      <c r="O9" s="192" t="s">
        <v>261</v>
      </c>
      <c r="P9" s="192" t="s">
        <v>262</v>
      </c>
      <c r="Q9" s="192" t="s">
        <v>263</v>
      </c>
      <c r="R9" s="192" t="s">
        <v>264</v>
      </c>
      <c r="S9" s="192" t="s">
        <v>265</v>
      </c>
      <c r="T9" s="192" t="s">
        <v>266</v>
      </c>
      <c r="U9" s="315"/>
      <c r="V9" s="315"/>
      <c r="W9" s="307"/>
      <c r="X9" s="317"/>
      <c r="Y9" s="315"/>
      <c r="Z9" s="315"/>
      <c r="AA9" s="319"/>
    </row>
    <row r="10" spans="1:28" ht="17.25" thickBot="1" x14ac:dyDescent="0.35">
      <c r="A10" s="193">
        <v>1</v>
      </c>
      <c r="B10" s="193">
        <v>2</v>
      </c>
      <c r="C10" s="193">
        <v>3</v>
      </c>
      <c r="D10" s="193">
        <v>4</v>
      </c>
      <c r="E10" s="193">
        <v>5</v>
      </c>
      <c r="F10" s="193">
        <v>6</v>
      </c>
      <c r="G10" s="193">
        <v>7</v>
      </c>
      <c r="H10" s="193">
        <v>8</v>
      </c>
      <c r="I10" s="193">
        <v>9</v>
      </c>
      <c r="J10" s="193">
        <v>10</v>
      </c>
      <c r="K10" s="193">
        <v>11</v>
      </c>
      <c r="L10" s="193">
        <v>12</v>
      </c>
      <c r="M10" s="193">
        <v>13</v>
      </c>
      <c r="N10" s="193">
        <v>14</v>
      </c>
      <c r="O10" s="193">
        <v>15</v>
      </c>
      <c r="P10" s="193">
        <v>16</v>
      </c>
      <c r="Q10" s="193">
        <v>17</v>
      </c>
      <c r="R10" s="193">
        <v>18</v>
      </c>
      <c r="S10" s="193">
        <v>19</v>
      </c>
      <c r="T10" s="193">
        <v>20</v>
      </c>
      <c r="U10" s="193">
        <v>21</v>
      </c>
      <c r="V10" s="193">
        <v>22</v>
      </c>
      <c r="W10" s="193">
        <v>23</v>
      </c>
      <c r="X10" s="193">
        <v>24</v>
      </c>
      <c r="Y10" s="193">
        <v>25</v>
      </c>
      <c r="Z10" s="193">
        <v>26</v>
      </c>
      <c r="AA10" s="194">
        <v>27</v>
      </c>
    </row>
    <row r="11" spans="1:28" ht="24.75" customHeight="1" x14ac:dyDescent="0.3">
      <c r="A11" s="195" t="s">
        <v>190</v>
      </c>
      <c r="B11" s="196" t="s">
        <v>26</v>
      </c>
      <c r="C11" s="197" t="s">
        <v>21</v>
      </c>
      <c r="D11" s="196" t="s">
        <v>267</v>
      </c>
      <c r="E11" s="197">
        <v>0.4</v>
      </c>
      <c r="F11" s="198" t="s">
        <v>268</v>
      </c>
      <c r="G11" s="198" t="s">
        <v>269</v>
      </c>
      <c r="H11" s="199" t="s">
        <v>270</v>
      </c>
      <c r="I11" s="200">
        <v>1.9167000000000001</v>
      </c>
      <c r="J11" s="201" t="s">
        <v>21</v>
      </c>
      <c r="K11" s="201"/>
      <c r="L11" s="201"/>
      <c r="M11" s="200">
        <v>49</v>
      </c>
      <c r="N11" s="200">
        <v>0</v>
      </c>
      <c r="O11" s="200">
        <v>0</v>
      </c>
      <c r="P11" s="200">
        <v>49</v>
      </c>
      <c r="Q11" s="200">
        <v>0</v>
      </c>
      <c r="R11" s="200">
        <v>0</v>
      </c>
      <c r="S11" s="200">
        <v>0</v>
      </c>
      <c r="T11" s="200">
        <v>49</v>
      </c>
      <c r="U11" s="200">
        <v>0</v>
      </c>
      <c r="V11" s="200">
        <v>0</v>
      </c>
      <c r="W11" s="200"/>
      <c r="X11" s="221" t="s">
        <v>365</v>
      </c>
      <c r="Y11" s="200" t="s">
        <v>271</v>
      </c>
      <c r="Z11" s="200">
        <v>4.13</v>
      </c>
      <c r="AA11" s="202">
        <v>1</v>
      </c>
      <c r="AB11" s="182">
        <f>M11*I11</f>
        <v>93.918300000000002</v>
      </c>
    </row>
    <row r="12" spans="1:28" ht="21.75" customHeight="1" x14ac:dyDescent="0.3">
      <c r="A12" s="195" t="s">
        <v>2</v>
      </c>
      <c r="B12" s="196" t="s">
        <v>26</v>
      </c>
      <c r="C12" s="197" t="s">
        <v>21</v>
      </c>
      <c r="D12" s="196" t="s">
        <v>272</v>
      </c>
      <c r="E12" s="197">
        <v>0.4</v>
      </c>
      <c r="F12" s="198" t="s">
        <v>273</v>
      </c>
      <c r="G12" s="198" t="s">
        <v>274</v>
      </c>
      <c r="H12" s="199" t="s">
        <v>270</v>
      </c>
      <c r="I12" s="203">
        <v>0.5</v>
      </c>
      <c r="J12" s="201" t="s">
        <v>21</v>
      </c>
      <c r="K12" s="201"/>
      <c r="L12" s="201"/>
      <c r="M12" s="200">
        <v>27</v>
      </c>
      <c r="N12" s="200">
        <v>0</v>
      </c>
      <c r="O12" s="200">
        <v>0</v>
      </c>
      <c r="P12" s="200">
        <v>27</v>
      </c>
      <c r="Q12" s="200">
        <v>0</v>
      </c>
      <c r="R12" s="200">
        <v>0</v>
      </c>
      <c r="S12" s="200">
        <v>0</v>
      </c>
      <c r="T12" s="200">
        <v>27</v>
      </c>
      <c r="U12" s="200">
        <v>0</v>
      </c>
      <c r="V12" s="200">
        <v>0</v>
      </c>
      <c r="W12" s="200"/>
      <c r="X12" s="221" t="s">
        <v>366</v>
      </c>
      <c r="Y12" s="200" t="s">
        <v>271</v>
      </c>
      <c r="Z12" s="200">
        <v>4.13</v>
      </c>
      <c r="AA12" s="202">
        <v>1</v>
      </c>
      <c r="AB12" s="182">
        <f t="shared" ref="AB12:AB56" si="0">M12*I12</f>
        <v>13.5</v>
      </c>
    </row>
    <row r="13" spans="1:28" ht="21" customHeight="1" x14ac:dyDescent="0.3">
      <c r="A13" s="195" t="s">
        <v>3</v>
      </c>
      <c r="B13" s="196" t="s">
        <v>26</v>
      </c>
      <c r="C13" s="197" t="s">
        <v>21</v>
      </c>
      <c r="D13" s="196" t="s">
        <v>275</v>
      </c>
      <c r="E13" s="197">
        <v>0.4</v>
      </c>
      <c r="F13" s="198" t="s">
        <v>276</v>
      </c>
      <c r="G13" s="198" t="s">
        <v>277</v>
      </c>
      <c r="H13" s="199" t="s">
        <v>270</v>
      </c>
      <c r="I13" s="200">
        <v>1.3332999999999999</v>
      </c>
      <c r="J13" s="201" t="s">
        <v>21</v>
      </c>
      <c r="K13" s="201"/>
      <c r="L13" s="201"/>
      <c r="M13" s="200">
        <v>31</v>
      </c>
      <c r="N13" s="200">
        <v>0</v>
      </c>
      <c r="O13" s="200">
        <v>0</v>
      </c>
      <c r="P13" s="200">
        <v>31</v>
      </c>
      <c r="Q13" s="200">
        <v>0</v>
      </c>
      <c r="R13" s="200">
        <v>0</v>
      </c>
      <c r="S13" s="200">
        <v>0</v>
      </c>
      <c r="T13" s="200">
        <v>31</v>
      </c>
      <c r="U13" s="200">
        <v>0</v>
      </c>
      <c r="V13" s="200">
        <v>0</v>
      </c>
      <c r="W13" s="200"/>
      <c r="X13" s="221" t="s">
        <v>367</v>
      </c>
      <c r="Y13" s="200" t="s">
        <v>271</v>
      </c>
      <c r="Z13" s="200">
        <v>4.13</v>
      </c>
      <c r="AA13" s="202">
        <v>1</v>
      </c>
      <c r="AB13" s="182">
        <f t="shared" si="0"/>
        <v>41.332299999999996</v>
      </c>
    </row>
    <row r="14" spans="1:28" ht="21.75" customHeight="1" x14ac:dyDescent="0.3">
      <c r="A14" s="195" t="s">
        <v>4</v>
      </c>
      <c r="B14" s="196" t="s">
        <v>26</v>
      </c>
      <c r="C14" s="197" t="s">
        <v>21</v>
      </c>
      <c r="D14" s="196" t="s">
        <v>278</v>
      </c>
      <c r="E14" s="197">
        <v>0.4</v>
      </c>
      <c r="F14" s="198" t="s">
        <v>279</v>
      </c>
      <c r="G14" s="198" t="s">
        <v>280</v>
      </c>
      <c r="H14" s="199" t="s">
        <v>270</v>
      </c>
      <c r="I14" s="200">
        <v>2.3332999999999999</v>
      </c>
      <c r="J14" s="201" t="s">
        <v>21</v>
      </c>
      <c r="K14" s="201"/>
      <c r="L14" s="201"/>
      <c r="M14" s="200">
        <v>52</v>
      </c>
      <c r="N14" s="200">
        <v>0</v>
      </c>
      <c r="O14" s="200">
        <v>0</v>
      </c>
      <c r="P14" s="200">
        <v>52</v>
      </c>
      <c r="Q14" s="200">
        <v>0</v>
      </c>
      <c r="R14" s="200">
        <v>0</v>
      </c>
      <c r="S14" s="200">
        <v>0</v>
      </c>
      <c r="T14" s="200">
        <v>52</v>
      </c>
      <c r="U14" s="200">
        <v>0</v>
      </c>
      <c r="V14" s="200">
        <v>0</v>
      </c>
      <c r="W14" s="200"/>
      <c r="X14" s="221" t="s">
        <v>368</v>
      </c>
      <c r="Y14" s="200" t="s">
        <v>271</v>
      </c>
      <c r="Z14" s="200">
        <v>4.1399999999999997</v>
      </c>
      <c r="AA14" s="202">
        <v>1</v>
      </c>
      <c r="AB14" s="182">
        <f t="shared" si="0"/>
        <v>121.33159999999999</v>
      </c>
    </row>
    <row r="15" spans="1:28" ht="23.25" customHeight="1" x14ac:dyDescent="0.3">
      <c r="A15" s="195" t="s">
        <v>5</v>
      </c>
      <c r="B15" s="196" t="s">
        <v>26</v>
      </c>
      <c r="C15" s="197" t="s">
        <v>21</v>
      </c>
      <c r="D15" s="196" t="s">
        <v>281</v>
      </c>
      <c r="E15" s="197">
        <v>0.4</v>
      </c>
      <c r="F15" s="198" t="s">
        <v>282</v>
      </c>
      <c r="G15" s="198" t="s">
        <v>283</v>
      </c>
      <c r="H15" s="199" t="s">
        <v>270</v>
      </c>
      <c r="I15" s="204">
        <v>1.25</v>
      </c>
      <c r="J15" s="201" t="s">
        <v>21</v>
      </c>
      <c r="K15" s="201"/>
      <c r="L15" s="201"/>
      <c r="M15" s="200">
        <v>51</v>
      </c>
      <c r="N15" s="200">
        <v>0</v>
      </c>
      <c r="O15" s="200">
        <v>0</v>
      </c>
      <c r="P15" s="200">
        <v>51</v>
      </c>
      <c r="Q15" s="200">
        <v>0</v>
      </c>
      <c r="R15" s="200">
        <v>0</v>
      </c>
      <c r="S15" s="200">
        <v>0</v>
      </c>
      <c r="T15" s="200">
        <v>51</v>
      </c>
      <c r="U15" s="200">
        <v>0</v>
      </c>
      <c r="V15" s="200">
        <v>0</v>
      </c>
      <c r="W15" s="200"/>
      <c r="X15" s="221" t="s">
        <v>369</v>
      </c>
      <c r="Y15" s="200" t="s">
        <v>271</v>
      </c>
      <c r="Z15" s="200">
        <v>4.13</v>
      </c>
      <c r="AA15" s="202">
        <v>1</v>
      </c>
      <c r="AB15" s="182">
        <f t="shared" si="0"/>
        <v>63.75</v>
      </c>
    </row>
    <row r="16" spans="1:28" ht="23.25" customHeight="1" x14ac:dyDescent="0.3">
      <c r="A16" s="195" t="s">
        <v>6</v>
      </c>
      <c r="B16" s="196" t="s">
        <v>26</v>
      </c>
      <c r="C16" s="197" t="s">
        <v>21</v>
      </c>
      <c r="D16" s="196" t="s">
        <v>284</v>
      </c>
      <c r="E16" s="197">
        <v>0.4</v>
      </c>
      <c r="F16" s="198" t="s">
        <v>285</v>
      </c>
      <c r="G16" s="198" t="s">
        <v>286</v>
      </c>
      <c r="H16" s="199" t="s">
        <v>270</v>
      </c>
      <c r="I16" s="203">
        <v>1</v>
      </c>
      <c r="J16" s="201" t="s">
        <v>21</v>
      </c>
      <c r="K16" s="201"/>
      <c r="L16" s="201"/>
      <c r="M16" s="200">
        <v>35</v>
      </c>
      <c r="N16" s="200">
        <v>0</v>
      </c>
      <c r="O16" s="200">
        <v>0</v>
      </c>
      <c r="P16" s="200">
        <v>35</v>
      </c>
      <c r="Q16" s="200">
        <v>0</v>
      </c>
      <c r="R16" s="200">
        <v>0</v>
      </c>
      <c r="S16" s="200">
        <v>0</v>
      </c>
      <c r="T16" s="200">
        <v>35</v>
      </c>
      <c r="U16" s="200">
        <v>0</v>
      </c>
      <c r="V16" s="200">
        <v>0</v>
      </c>
      <c r="W16" s="200"/>
      <c r="X16" s="221" t="s">
        <v>370</v>
      </c>
      <c r="Y16" s="200" t="s">
        <v>271</v>
      </c>
      <c r="Z16" s="200">
        <v>4.13</v>
      </c>
      <c r="AA16" s="202">
        <v>1</v>
      </c>
      <c r="AB16" s="182">
        <f t="shared" si="0"/>
        <v>35</v>
      </c>
    </row>
    <row r="17" spans="1:28" ht="21.75" customHeight="1" x14ac:dyDescent="0.3">
      <c r="A17" s="195" t="s">
        <v>7</v>
      </c>
      <c r="B17" s="196" t="s">
        <v>26</v>
      </c>
      <c r="C17" s="197" t="s">
        <v>21</v>
      </c>
      <c r="D17" s="196" t="s">
        <v>272</v>
      </c>
      <c r="E17" s="197">
        <v>0.4</v>
      </c>
      <c r="F17" s="198" t="s">
        <v>287</v>
      </c>
      <c r="G17" s="198" t="s">
        <v>288</v>
      </c>
      <c r="H17" s="199" t="s">
        <v>270</v>
      </c>
      <c r="I17" s="200">
        <v>1.1667000000000001</v>
      </c>
      <c r="J17" s="201" t="s">
        <v>21</v>
      </c>
      <c r="K17" s="201"/>
      <c r="L17" s="201"/>
      <c r="M17" s="200">
        <v>27</v>
      </c>
      <c r="N17" s="200">
        <v>0</v>
      </c>
      <c r="O17" s="200">
        <v>0</v>
      </c>
      <c r="P17" s="200">
        <v>27</v>
      </c>
      <c r="Q17" s="200">
        <v>0</v>
      </c>
      <c r="R17" s="200">
        <v>0</v>
      </c>
      <c r="S17" s="200">
        <v>0</v>
      </c>
      <c r="T17" s="200">
        <v>27</v>
      </c>
      <c r="U17" s="200">
        <v>0</v>
      </c>
      <c r="V17" s="200">
        <v>0</v>
      </c>
      <c r="W17" s="200"/>
      <c r="X17" s="221" t="s">
        <v>371</v>
      </c>
      <c r="Y17" s="200" t="s">
        <v>271</v>
      </c>
      <c r="Z17" s="200">
        <v>4.1399999999999997</v>
      </c>
      <c r="AA17" s="202">
        <v>1</v>
      </c>
      <c r="AB17" s="182">
        <f t="shared" si="0"/>
        <v>31.500900000000001</v>
      </c>
    </row>
    <row r="18" spans="1:28" ht="23.25" customHeight="1" x14ac:dyDescent="0.3">
      <c r="A18" s="195" t="s">
        <v>8</v>
      </c>
      <c r="B18" s="196" t="s">
        <v>26</v>
      </c>
      <c r="C18" s="197" t="s">
        <v>21</v>
      </c>
      <c r="D18" s="196" t="s">
        <v>289</v>
      </c>
      <c r="E18" s="197">
        <v>0.4</v>
      </c>
      <c r="F18" s="198" t="s">
        <v>290</v>
      </c>
      <c r="G18" s="198" t="s">
        <v>291</v>
      </c>
      <c r="H18" s="199" t="s">
        <v>270</v>
      </c>
      <c r="I18" s="200">
        <v>1.0832999999999999</v>
      </c>
      <c r="J18" s="201" t="s">
        <v>21</v>
      </c>
      <c r="K18" s="201"/>
      <c r="L18" s="201"/>
      <c r="M18" s="200">
        <v>33</v>
      </c>
      <c r="N18" s="200">
        <v>0</v>
      </c>
      <c r="O18" s="200">
        <v>0</v>
      </c>
      <c r="P18" s="200">
        <v>33</v>
      </c>
      <c r="Q18" s="200">
        <v>0</v>
      </c>
      <c r="R18" s="200">
        <v>0</v>
      </c>
      <c r="S18" s="200">
        <v>0</v>
      </c>
      <c r="T18" s="200">
        <v>33</v>
      </c>
      <c r="U18" s="200">
        <v>0</v>
      </c>
      <c r="V18" s="200">
        <v>0</v>
      </c>
      <c r="W18" s="200"/>
      <c r="X18" s="221" t="s">
        <v>372</v>
      </c>
      <c r="Y18" s="200" t="s">
        <v>271</v>
      </c>
      <c r="Z18" s="200">
        <v>4.13</v>
      </c>
      <c r="AA18" s="202">
        <v>1</v>
      </c>
      <c r="AB18" s="182">
        <f t="shared" si="0"/>
        <v>35.748899999999999</v>
      </c>
    </row>
    <row r="19" spans="1:28" ht="22.5" customHeight="1" x14ac:dyDescent="0.3">
      <c r="A19" s="195" t="s">
        <v>9</v>
      </c>
      <c r="B19" s="196" t="s">
        <v>26</v>
      </c>
      <c r="C19" s="197" t="s">
        <v>21</v>
      </c>
      <c r="D19" s="196" t="s">
        <v>292</v>
      </c>
      <c r="E19" s="197">
        <v>0.4</v>
      </c>
      <c r="F19" s="198" t="s">
        <v>293</v>
      </c>
      <c r="G19" s="198" t="s">
        <v>294</v>
      </c>
      <c r="H19" s="199" t="s">
        <v>270</v>
      </c>
      <c r="I19" s="203">
        <v>1</v>
      </c>
      <c r="J19" s="201" t="s">
        <v>21</v>
      </c>
      <c r="K19" s="205"/>
      <c r="L19" s="201"/>
      <c r="M19" s="200">
        <v>21</v>
      </c>
      <c r="N19" s="200">
        <v>0</v>
      </c>
      <c r="O19" s="200">
        <v>0</v>
      </c>
      <c r="P19" s="200">
        <v>21</v>
      </c>
      <c r="Q19" s="200">
        <v>0</v>
      </c>
      <c r="R19" s="200">
        <v>0</v>
      </c>
      <c r="S19" s="200">
        <v>0</v>
      </c>
      <c r="T19" s="200">
        <v>21</v>
      </c>
      <c r="U19" s="200">
        <v>0</v>
      </c>
      <c r="V19" s="200">
        <v>0</v>
      </c>
      <c r="W19" s="200"/>
      <c r="X19" s="221" t="s">
        <v>373</v>
      </c>
      <c r="Y19" s="200" t="s">
        <v>271</v>
      </c>
      <c r="Z19" s="200">
        <v>4.13</v>
      </c>
      <c r="AA19" s="202">
        <v>1</v>
      </c>
      <c r="AB19" s="182">
        <f t="shared" si="0"/>
        <v>21</v>
      </c>
    </row>
    <row r="20" spans="1:28" ht="21.75" customHeight="1" x14ac:dyDescent="0.3">
      <c r="A20" s="195" t="s">
        <v>10</v>
      </c>
      <c r="B20" s="196" t="s">
        <v>26</v>
      </c>
      <c r="C20" s="197" t="s">
        <v>21</v>
      </c>
      <c r="D20" s="196" t="s">
        <v>295</v>
      </c>
      <c r="E20" s="197">
        <v>0.4</v>
      </c>
      <c r="F20" s="198" t="s">
        <v>296</v>
      </c>
      <c r="G20" s="198" t="s">
        <v>297</v>
      </c>
      <c r="H20" s="199" t="s">
        <v>270</v>
      </c>
      <c r="I20" s="200">
        <v>1.1667000000000001</v>
      </c>
      <c r="J20" s="201" t="s">
        <v>21</v>
      </c>
      <c r="K20" s="201"/>
      <c r="L20" s="201"/>
      <c r="M20" s="200">
        <v>33</v>
      </c>
      <c r="N20" s="200">
        <v>0</v>
      </c>
      <c r="O20" s="200">
        <v>0</v>
      </c>
      <c r="P20" s="200">
        <v>33</v>
      </c>
      <c r="Q20" s="200">
        <v>0</v>
      </c>
      <c r="R20" s="200">
        <v>0</v>
      </c>
      <c r="S20" s="200">
        <v>0</v>
      </c>
      <c r="T20" s="200">
        <v>33</v>
      </c>
      <c r="U20" s="200">
        <v>0</v>
      </c>
      <c r="V20" s="200">
        <v>0</v>
      </c>
      <c r="W20" s="200"/>
      <c r="X20" s="221" t="s">
        <v>374</v>
      </c>
      <c r="Y20" s="200" t="s">
        <v>271</v>
      </c>
      <c r="Z20" s="200">
        <v>4.13</v>
      </c>
      <c r="AA20" s="202">
        <v>1</v>
      </c>
      <c r="AB20" s="182">
        <f t="shared" si="0"/>
        <v>38.501100000000001</v>
      </c>
    </row>
    <row r="21" spans="1:28" ht="22.5" customHeight="1" x14ac:dyDescent="0.3">
      <c r="A21" s="195" t="s">
        <v>11</v>
      </c>
      <c r="B21" s="196" t="s">
        <v>26</v>
      </c>
      <c r="C21" s="197" t="s">
        <v>21</v>
      </c>
      <c r="D21" s="196" t="s">
        <v>298</v>
      </c>
      <c r="E21" s="197">
        <v>0.4</v>
      </c>
      <c r="F21" s="198" t="s">
        <v>299</v>
      </c>
      <c r="G21" s="198">
        <v>42837</v>
      </c>
      <c r="H21" s="199" t="s">
        <v>270</v>
      </c>
      <c r="I21" s="200">
        <v>0.83330000000000004</v>
      </c>
      <c r="J21" s="201" t="s">
        <v>21</v>
      </c>
      <c r="K21" s="201"/>
      <c r="L21" s="201"/>
      <c r="M21" s="200">
        <v>19</v>
      </c>
      <c r="N21" s="200">
        <v>0</v>
      </c>
      <c r="O21" s="200">
        <v>0</v>
      </c>
      <c r="P21" s="200">
        <v>19</v>
      </c>
      <c r="Q21" s="200">
        <v>0</v>
      </c>
      <c r="R21" s="200">
        <v>0</v>
      </c>
      <c r="S21" s="200">
        <v>0</v>
      </c>
      <c r="T21" s="200">
        <v>19</v>
      </c>
      <c r="U21" s="200">
        <v>0</v>
      </c>
      <c r="V21" s="200">
        <v>0</v>
      </c>
      <c r="W21" s="200"/>
      <c r="X21" s="221" t="s">
        <v>377</v>
      </c>
      <c r="Y21" s="200" t="s">
        <v>271</v>
      </c>
      <c r="Z21" s="200">
        <v>4.13</v>
      </c>
      <c r="AA21" s="202">
        <v>1</v>
      </c>
      <c r="AB21" s="182">
        <f t="shared" si="0"/>
        <v>15.832700000000001</v>
      </c>
    </row>
    <row r="22" spans="1:28" ht="23.25" customHeight="1" x14ac:dyDescent="0.3">
      <c r="A22" s="195" t="s">
        <v>12</v>
      </c>
      <c r="B22" s="196" t="s">
        <v>26</v>
      </c>
      <c r="C22" s="197" t="s">
        <v>21</v>
      </c>
      <c r="D22" s="196" t="s">
        <v>281</v>
      </c>
      <c r="E22" s="197">
        <v>0.4</v>
      </c>
      <c r="F22" s="198" t="s">
        <v>300</v>
      </c>
      <c r="G22" s="198" t="s">
        <v>301</v>
      </c>
      <c r="H22" s="199" t="s">
        <v>270</v>
      </c>
      <c r="I22" s="200">
        <v>1.3332999999999999</v>
      </c>
      <c r="J22" s="201" t="s">
        <v>21</v>
      </c>
      <c r="K22" s="201"/>
      <c r="L22" s="201"/>
      <c r="M22" s="200">
        <v>51</v>
      </c>
      <c r="N22" s="200">
        <v>0</v>
      </c>
      <c r="O22" s="200">
        <v>0</v>
      </c>
      <c r="P22" s="200">
        <v>51</v>
      </c>
      <c r="Q22" s="200">
        <v>0</v>
      </c>
      <c r="R22" s="200">
        <v>0</v>
      </c>
      <c r="S22" s="200">
        <v>0</v>
      </c>
      <c r="T22" s="200">
        <v>51</v>
      </c>
      <c r="U22" s="200">
        <v>0</v>
      </c>
      <c r="V22" s="200">
        <v>0</v>
      </c>
      <c r="W22" s="200"/>
      <c r="X22" s="221" t="s">
        <v>375</v>
      </c>
      <c r="Y22" s="200" t="s">
        <v>271</v>
      </c>
      <c r="Z22" s="200">
        <v>4.13</v>
      </c>
      <c r="AA22" s="202">
        <v>1</v>
      </c>
      <c r="AB22" s="182">
        <f t="shared" si="0"/>
        <v>67.9983</v>
      </c>
    </row>
    <row r="23" spans="1:28" ht="21.75" customHeight="1" x14ac:dyDescent="0.3">
      <c r="A23" s="195" t="s">
        <v>13</v>
      </c>
      <c r="B23" s="196" t="s">
        <v>26</v>
      </c>
      <c r="C23" s="197" t="s">
        <v>21</v>
      </c>
      <c r="D23" s="196" t="s">
        <v>302</v>
      </c>
      <c r="E23" s="197">
        <v>0.4</v>
      </c>
      <c r="F23" s="198" t="s">
        <v>303</v>
      </c>
      <c r="G23" s="198" t="s">
        <v>304</v>
      </c>
      <c r="H23" s="199" t="s">
        <v>270</v>
      </c>
      <c r="I23" s="200">
        <v>0.83330000000000004</v>
      </c>
      <c r="J23" s="201" t="s">
        <v>21</v>
      </c>
      <c r="K23" s="201"/>
      <c r="L23" s="201"/>
      <c r="M23" s="200">
        <v>48</v>
      </c>
      <c r="N23" s="200">
        <v>0</v>
      </c>
      <c r="O23" s="200">
        <v>0</v>
      </c>
      <c r="P23" s="200">
        <v>48</v>
      </c>
      <c r="Q23" s="200">
        <v>0</v>
      </c>
      <c r="R23" s="200">
        <v>0</v>
      </c>
      <c r="S23" s="200">
        <v>0</v>
      </c>
      <c r="T23" s="200">
        <v>48</v>
      </c>
      <c r="U23" s="200">
        <v>0</v>
      </c>
      <c r="V23" s="200">
        <v>0</v>
      </c>
      <c r="W23" s="200"/>
      <c r="X23" s="221" t="s">
        <v>376</v>
      </c>
      <c r="Y23" s="200" t="s">
        <v>271</v>
      </c>
      <c r="Z23" s="200">
        <v>4.13</v>
      </c>
      <c r="AA23" s="202">
        <v>1</v>
      </c>
      <c r="AB23" s="182">
        <f t="shared" si="0"/>
        <v>39.998400000000004</v>
      </c>
    </row>
    <row r="24" spans="1:28" ht="21" customHeight="1" x14ac:dyDescent="0.3">
      <c r="A24" s="195" t="s">
        <v>14</v>
      </c>
      <c r="B24" s="196" t="s">
        <v>26</v>
      </c>
      <c r="C24" s="197" t="s">
        <v>21</v>
      </c>
      <c r="D24" s="196" t="s">
        <v>302</v>
      </c>
      <c r="E24" s="197">
        <v>0.4</v>
      </c>
      <c r="F24" s="198" t="s">
        <v>305</v>
      </c>
      <c r="G24" s="198" t="s">
        <v>306</v>
      </c>
      <c r="H24" s="199" t="s">
        <v>270</v>
      </c>
      <c r="I24" s="200">
        <v>0.33329999999999999</v>
      </c>
      <c r="J24" s="201" t="s">
        <v>21</v>
      </c>
      <c r="K24" s="201"/>
      <c r="L24" s="201"/>
      <c r="M24" s="200">
        <v>48</v>
      </c>
      <c r="N24" s="200">
        <v>0</v>
      </c>
      <c r="O24" s="200">
        <v>0</v>
      </c>
      <c r="P24" s="200">
        <v>48</v>
      </c>
      <c r="Q24" s="200">
        <v>0</v>
      </c>
      <c r="R24" s="200">
        <v>0</v>
      </c>
      <c r="S24" s="200">
        <v>0</v>
      </c>
      <c r="T24" s="200">
        <v>48</v>
      </c>
      <c r="U24" s="200">
        <v>0</v>
      </c>
      <c r="V24" s="200">
        <v>0</v>
      </c>
      <c r="W24" s="200"/>
      <c r="X24" s="221" t="s">
        <v>378</v>
      </c>
      <c r="Y24" s="200" t="s">
        <v>271</v>
      </c>
      <c r="Z24" s="200">
        <v>4.13</v>
      </c>
      <c r="AA24" s="202">
        <v>1</v>
      </c>
      <c r="AB24" s="182">
        <f t="shared" si="0"/>
        <v>15.9984</v>
      </c>
    </row>
    <row r="25" spans="1:28" ht="26.25" customHeight="1" x14ac:dyDescent="0.3">
      <c r="A25" s="195" t="s">
        <v>15</v>
      </c>
      <c r="B25" s="196" t="s">
        <v>26</v>
      </c>
      <c r="C25" s="197" t="s">
        <v>21</v>
      </c>
      <c r="D25" s="196" t="s">
        <v>302</v>
      </c>
      <c r="E25" s="197">
        <v>0.4</v>
      </c>
      <c r="F25" s="198" t="s">
        <v>307</v>
      </c>
      <c r="G25" s="198" t="s">
        <v>308</v>
      </c>
      <c r="H25" s="199" t="s">
        <v>270</v>
      </c>
      <c r="I25" s="204">
        <v>1</v>
      </c>
      <c r="J25" s="201" t="s">
        <v>21</v>
      </c>
      <c r="K25" s="201"/>
      <c r="L25" s="201"/>
      <c r="M25" s="200">
        <v>48</v>
      </c>
      <c r="N25" s="200">
        <v>0</v>
      </c>
      <c r="O25" s="200">
        <v>0</v>
      </c>
      <c r="P25" s="200">
        <v>48</v>
      </c>
      <c r="Q25" s="200">
        <v>0</v>
      </c>
      <c r="R25" s="200">
        <v>0</v>
      </c>
      <c r="S25" s="200">
        <v>0</v>
      </c>
      <c r="T25" s="200">
        <v>48</v>
      </c>
      <c r="U25" s="200">
        <v>0</v>
      </c>
      <c r="V25" s="200">
        <v>0</v>
      </c>
      <c r="W25" s="200"/>
      <c r="X25" s="221" t="s">
        <v>379</v>
      </c>
      <c r="Y25" s="200" t="s">
        <v>271</v>
      </c>
      <c r="Z25" s="200">
        <v>4.1399999999999997</v>
      </c>
      <c r="AA25" s="202">
        <v>1</v>
      </c>
      <c r="AB25" s="182">
        <f t="shared" si="0"/>
        <v>48</v>
      </c>
    </row>
    <row r="26" spans="1:28" ht="22.5" customHeight="1" x14ac:dyDescent="0.3">
      <c r="A26" s="195" t="s">
        <v>16</v>
      </c>
      <c r="B26" s="196" t="s">
        <v>26</v>
      </c>
      <c r="C26" s="197" t="s">
        <v>21</v>
      </c>
      <c r="D26" s="196" t="s">
        <v>309</v>
      </c>
      <c r="E26" s="197">
        <v>0.4</v>
      </c>
      <c r="F26" s="198" t="s">
        <v>310</v>
      </c>
      <c r="G26" s="198" t="s">
        <v>311</v>
      </c>
      <c r="H26" s="199" t="s">
        <v>270</v>
      </c>
      <c r="I26" s="200">
        <v>0.83330000000000004</v>
      </c>
      <c r="J26" s="201" t="s">
        <v>21</v>
      </c>
      <c r="K26" s="201"/>
      <c r="L26" s="201"/>
      <c r="M26" s="206">
        <v>20</v>
      </c>
      <c r="N26" s="200">
        <v>0</v>
      </c>
      <c r="O26" s="200">
        <v>0</v>
      </c>
      <c r="P26" s="206">
        <v>20</v>
      </c>
      <c r="Q26" s="200">
        <v>0</v>
      </c>
      <c r="R26" s="200">
        <v>0</v>
      </c>
      <c r="S26" s="200">
        <v>0</v>
      </c>
      <c r="T26" s="206">
        <v>20</v>
      </c>
      <c r="U26" s="200">
        <v>0</v>
      </c>
      <c r="V26" s="200">
        <v>0</v>
      </c>
      <c r="W26" s="200"/>
      <c r="X26" s="221" t="s">
        <v>380</v>
      </c>
      <c r="Y26" s="200" t="s">
        <v>271</v>
      </c>
      <c r="Z26" s="200">
        <v>4.1399999999999997</v>
      </c>
      <c r="AA26" s="202">
        <v>1</v>
      </c>
      <c r="AB26" s="182">
        <f t="shared" si="0"/>
        <v>16.666</v>
      </c>
    </row>
    <row r="27" spans="1:28" ht="22.5" customHeight="1" x14ac:dyDescent="0.3">
      <c r="A27" s="195" t="s">
        <v>17</v>
      </c>
      <c r="B27" s="196" t="s">
        <v>26</v>
      </c>
      <c r="C27" s="197" t="s">
        <v>21</v>
      </c>
      <c r="D27" s="196" t="s">
        <v>312</v>
      </c>
      <c r="E27" s="197">
        <v>0.4</v>
      </c>
      <c r="F27" s="198" t="s">
        <v>313</v>
      </c>
      <c r="G27" s="198" t="s">
        <v>314</v>
      </c>
      <c r="H27" s="199" t="s">
        <v>270</v>
      </c>
      <c r="I27" s="204">
        <v>1</v>
      </c>
      <c r="J27" s="201" t="s">
        <v>21</v>
      </c>
      <c r="K27" s="201"/>
      <c r="L27" s="201"/>
      <c r="M27" s="200">
        <v>17</v>
      </c>
      <c r="N27" s="200">
        <v>0</v>
      </c>
      <c r="O27" s="200">
        <v>0</v>
      </c>
      <c r="P27" s="200">
        <v>17</v>
      </c>
      <c r="Q27" s="200">
        <v>0</v>
      </c>
      <c r="R27" s="200">
        <v>0</v>
      </c>
      <c r="S27" s="200">
        <v>0</v>
      </c>
      <c r="T27" s="200">
        <v>17</v>
      </c>
      <c r="U27" s="200">
        <v>0</v>
      </c>
      <c r="V27" s="200">
        <v>0</v>
      </c>
      <c r="W27" s="200"/>
      <c r="X27" s="221" t="s">
        <v>381</v>
      </c>
      <c r="Y27" s="200" t="s">
        <v>271</v>
      </c>
      <c r="Z27" s="200">
        <v>4.13</v>
      </c>
      <c r="AA27" s="202">
        <v>1</v>
      </c>
      <c r="AB27" s="182">
        <f t="shared" si="0"/>
        <v>17</v>
      </c>
    </row>
    <row r="28" spans="1:28" ht="22.5" customHeight="1" x14ac:dyDescent="0.3">
      <c r="A28" s="195" t="s">
        <v>18</v>
      </c>
      <c r="B28" s="196" t="s">
        <v>26</v>
      </c>
      <c r="C28" s="197" t="s">
        <v>21</v>
      </c>
      <c r="D28" s="196" t="s">
        <v>302</v>
      </c>
      <c r="E28" s="197">
        <v>0.4</v>
      </c>
      <c r="F28" s="198">
        <v>42884.625</v>
      </c>
      <c r="G28" s="198">
        <v>42884.659722222219</v>
      </c>
      <c r="H28" s="199" t="s">
        <v>270</v>
      </c>
      <c r="I28" s="203">
        <v>0.83330000000000004</v>
      </c>
      <c r="J28" s="201" t="s">
        <v>21</v>
      </c>
      <c r="K28" s="207"/>
      <c r="L28" s="201"/>
      <c r="M28" s="200">
        <v>48</v>
      </c>
      <c r="N28" s="200">
        <v>0</v>
      </c>
      <c r="O28" s="200">
        <v>0</v>
      </c>
      <c r="P28" s="200">
        <v>48</v>
      </c>
      <c r="Q28" s="200">
        <v>0</v>
      </c>
      <c r="R28" s="200">
        <v>0</v>
      </c>
      <c r="S28" s="200">
        <v>0</v>
      </c>
      <c r="T28" s="200">
        <v>48</v>
      </c>
      <c r="U28" s="200">
        <v>0</v>
      </c>
      <c r="V28" s="200">
        <v>0</v>
      </c>
      <c r="W28" s="200"/>
      <c r="X28" s="221" t="s">
        <v>382</v>
      </c>
      <c r="Y28" s="200" t="s">
        <v>271</v>
      </c>
      <c r="Z28" s="200">
        <v>4.13</v>
      </c>
      <c r="AA28" s="202">
        <v>1</v>
      </c>
      <c r="AB28" s="182">
        <f t="shared" si="0"/>
        <v>39.998400000000004</v>
      </c>
    </row>
    <row r="29" spans="1:28" ht="21.75" customHeight="1" x14ac:dyDescent="0.3">
      <c r="A29" s="195" t="s">
        <v>19</v>
      </c>
      <c r="B29" s="196" t="s">
        <v>26</v>
      </c>
      <c r="C29" s="197" t="s">
        <v>21</v>
      </c>
      <c r="D29" s="196" t="s">
        <v>315</v>
      </c>
      <c r="E29" s="197">
        <v>0.4</v>
      </c>
      <c r="F29" s="198">
        <v>42887.381944444445</v>
      </c>
      <c r="G29" s="198">
        <v>42887.430555555555</v>
      </c>
      <c r="H29" s="199" t="s">
        <v>270</v>
      </c>
      <c r="I29" s="200">
        <v>1.1667000000000001</v>
      </c>
      <c r="J29" s="201" t="s">
        <v>21</v>
      </c>
      <c r="K29" s="201"/>
      <c r="L29" s="201"/>
      <c r="M29" s="200">
        <v>53</v>
      </c>
      <c r="N29" s="200">
        <v>0</v>
      </c>
      <c r="O29" s="200">
        <v>0</v>
      </c>
      <c r="P29" s="200">
        <v>53</v>
      </c>
      <c r="Q29" s="200">
        <v>0</v>
      </c>
      <c r="R29" s="200">
        <v>0</v>
      </c>
      <c r="S29" s="200">
        <v>0</v>
      </c>
      <c r="T29" s="200">
        <v>53</v>
      </c>
      <c r="U29" s="200">
        <v>0</v>
      </c>
      <c r="V29" s="200">
        <v>0</v>
      </c>
      <c r="W29" s="200"/>
      <c r="X29" s="221" t="s">
        <v>383</v>
      </c>
      <c r="Y29" s="200" t="s">
        <v>271</v>
      </c>
      <c r="Z29" s="200">
        <v>4.13</v>
      </c>
      <c r="AA29" s="202">
        <v>1</v>
      </c>
      <c r="AB29" s="182">
        <f t="shared" si="0"/>
        <v>61.835100000000004</v>
      </c>
    </row>
    <row r="30" spans="1:28" ht="23.25" customHeight="1" x14ac:dyDescent="0.3">
      <c r="A30" s="195" t="s">
        <v>20</v>
      </c>
      <c r="B30" s="196" t="s">
        <v>26</v>
      </c>
      <c r="C30" s="197" t="s">
        <v>21</v>
      </c>
      <c r="D30" s="196" t="s">
        <v>298</v>
      </c>
      <c r="E30" s="197">
        <v>0.4</v>
      </c>
      <c r="F30" s="198">
        <v>42889.8125</v>
      </c>
      <c r="G30" s="198">
        <v>42889.857638888891</v>
      </c>
      <c r="H30" s="199" t="s">
        <v>270</v>
      </c>
      <c r="I30" s="200">
        <v>1.0832999999999999</v>
      </c>
      <c r="J30" s="201" t="s">
        <v>21</v>
      </c>
      <c r="K30" s="201"/>
      <c r="L30" s="201"/>
      <c r="M30" s="200">
        <v>25</v>
      </c>
      <c r="N30" s="200">
        <v>0</v>
      </c>
      <c r="O30" s="200">
        <v>0</v>
      </c>
      <c r="P30" s="200">
        <v>25</v>
      </c>
      <c r="Q30" s="200">
        <v>0</v>
      </c>
      <c r="R30" s="200">
        <v>0</v>
      </c>
      <c r="S30" s="200">
        <v>0</v>
      </c>
      <c r="T30" s="200">
        <v>25</v>
      </c>
      <c r="U30" s="200">
        <v>0</v>
      </c>
      <c r="V30" s="200">
        <v>0</v>
      </c>
      <c r="W30" s="200"/>
      <c r="X30" s="221" t="s">
        <v>384</v>
      </c>
      <c r="Y30" s="200" t="s">
        <v>271</v>
      </c>
      <c r="Z30" s="200">
        <v>4.1399999999999997</v>
      </c>
      <c r="AA30" s="202">
        <v>1</v>
      </c>
      <c r="AB30" s="182">
        <f t="shared" si="0"/>
        <v>27.0825</v>
      </c>
    </row>
    <row r="31" spans="1:28" ht="25.5" customHeight="1" x14ac:dyDescent="0.3">
      <c r="A31" s="208">
        <v>21</v>
      </c>
      <c r="B31" s="196" t="s">
        <v>26</v>
      </c>
      <c r="C31" s="197" t="s">
        <v>21</v>
      </c>
      <c r="D31" s="196" t="s">
        <v>316</v>
      </c>
      <c r="E31" s="197">
        <v>0.4</v>
      </c>
      <c r="F31" s="209">
        <v>42917.333333333336</v>
      </c>
      <c r="G31" s="209">
        <v>42917.4375</v>
      </c>
      <c r="H31" s="199" t="s">
        <v>270</v>
      </c>
      <c r="I31" s="210">
        <v>2.5</v>
      </c>
      <c r="J31" s="201" t="s">
        <v>21</v>
      </c>
      <c r="K31" s="211"/>
      <c r="L31" s="211"/>
      <c r="M31" s="212">
        <v>30</v>
      </c>
      <c r="N31" s="200">
        <v>0</v>
      </c>
      <c r="O31" s="200">
        <v>0</v>
      </c>
      <c r="P31" s="212">
        <v>30</v>
      </c>
      <c r="Q31" s="200">
        <v>0</v>
      </c>
      <c r="R31" s="200">
        <v>0</v>
      </c>
      <c r="S31" s="200">
        <v>0</v>
      </c>
      <c r="T31" s="212">
        <v>30</v>
      </c>
      <c r="U31" s="200">
        <v>0</v>
      </c>
      <c r="V31" s="200">
        <v>0</v>
      </c>
      <c r="W31" s="211"/>
      <c r="X31" s="220" t="s">
        <v>362</v>
      </c>
      <c r="Y31" s="200" t="s">
        <v>271</v>
      </c>
      <c r="Z31" s="212">
        <v>4.1399999999999997</v>
      </c>
      <c r="AA31" s="202">
        <v>1</v>
      </c>
      <c r="AB31" s="182">
        <f t="shared" si="0"/>
        <v>75</v>
      </c>
    </row>
    <row r="32" spans="1:28" ht="26.25" customHeight="1" x14ac:dyDescent="0.3">
      <c r="A32" s="208">
        <v>22</v>
      </c>
      <c r="B32" s="196" t="s">
        <v>26</v>
      </c>
      <c r="C32" s="197" t="s">
        <v>21</v>
      </c>
      <c r="D32" s="196" t="s">
        <v>317</v>
      </c>
      <c r="E32" s="197">
        <v>0.4</v>
      </c>
      <c r="F32" s="209">
        <v>42917.604166666664</v>
      </c>
      <c r="G32" s="209">
        <v>42917.6875</v>
      </c>
      <c r="H32" s="199" t="s">
        <v>270</v>
      </c>
      <c r="I32" s="210">
        <v>2</v>
      </c>
      <c r="J32" s="201" t="s">
        <v>21</v>
      </c>
      <c r="K32" s="211"/>
      <c r="L32" s="211"/>
      <c r="M32" s="212">
        <v>36</v>
      </c>
      <c r="N32" s="200">
        <v>0</v>
      </c>
      <c r="O32" s="200">
        <v>0</v>
      </c>
      <c r="P32" s="212">
        <v>36</v>
      </c>
      <c r="Q32" s="200">
        <v>0</v>
      </c>
      <c r="R32" s="200">
        <v>0</v>
      </c>
      <c r="S32" s="200">
        <v>0</v>
      </c>
      <c r="T32" s="212">
        <v>36</v>
      </c>
      <c r="U32" s="200">
        <v>0</v>
      </c>
      <c r="V32" s="200">
        <v>0</v>
      </c>
      <c r="W32" s="211"/>
      <c r="X32" s="220" t="s">
        <v>363</v>
      </c>
      <c r="Y32" s="200" t="s">
        <v>271</v>
      </c>
      <c r="Z32" s="200">
        <v>4.13</v>
      </c>
      <c r="AA32" s="202">
        <v>1</v>
      </c>
      <c r="AB32" s="182">
        <f t="shared" si="0"/>
        <v>72</v>
      </c>
    </row>
    <row r="33" spans="1:28" ht="25.5" customHeight="1" x14ac:dyDescent="0.3">
      <c r="A33" s="208">
        <v>23</v>
      </c>
      <c r="B33" s="196" t="s">
        <v>26</v>
      </c>
      <c r="C33" s="197" t="s">
        <v>21</v>
      </c>
      <c r="D33" s="196" t="s">
        <v>318</v>
      </c>
      <c r="E33" s="197">
        <v>0.4</v>
      </c>
      <c r="F33" s="209">
        <v>42921.520833333336</v>
      </c>
      <c r="G33" s="209">
        <v>42921.583333333336</v>
      </c>
      <c r="H33" s="199" t="s">
        <v>270</v>
      </c>
      <c r="I33" s="210">
        <v>1.5</v>
      </c>
      <c r="J33" s="201" t="s">
        <v>21</v>
      </c>
      <c r="K33" s="213"/>
      <c r="L33" s="211"/>
      <c r="M33" s="212">
        <v>47</v>
      </c>
      <c r="N33" s="200">
        <v>0</v>
      </c>
      <c r="O33" s="200">
        <v>0</v>
      </c>
      <c r="P33" s="212">
        <v>47</v>
      </c>
      <c r="Q33" s="200">
        <v>0</v>
      </c>
      <c r="R33" s="200">
        <v>0</v>
      </c>
      <c r="S33" s="200">
        <v>0</v>
      </c>
      <c r="T33" s="212">
        <v>47</v>
      </c>
      <c r="U33" s="200">
        <v>0</v>
      </c>
      <c r="V33" s="200">
        <v>0</v>
      </c>
      <c r="W33" s="211"/>
      <c r="X33" s="220" t="s">
        <v>364</v>
      </c>
      <c r="Y33" s="200" t="s">
        <v>271</v>
      </c>
      <c r="Z33" s="200">
        <v>4.13</v>
      </c>
      <c r="AA33" s="202">
        <v>1</v>
      </c>
      <c r="AB33" s="182">
        <f t="shared" si="0"/>
        <v>70.5</v>
      </c>
    </row>
    <row r="34" spans="1:28" ht="24.75" customHeight="1" x14ac:dyDescent="0.3">
      <c r="A34" s="208">
        <v>24</v>
      </c>
      <c r="B34" s="196" t="s">
        <v>26</v>
      </c>
      <c r="C34" s="197" t="s">
        <v>21</v>
      </c>
      <c r="D34" s="196" t="s">
        <v>319</v>
      </c>
      <c r="E34" s="197">
        <v>0.4</v>
      </c>
      <c r="F34" s="209">
        <v>42958.541666666664</v>
      </c>
      <c r="G34" s="209">
        <v>42958.586805555555</v>
      </c>
      <c r="H34" s="199" t="s">
        <v>270</v>
      </c>
      <c r="I34" s="210">
        <v>1.0832999999999999</v>
      </c>
      <c r="J34" s="201" t="s">
        <v>21</v>
      </c>
      <c r="K34" s="211"/>
      <c r="L34" s="211"/>
      <c r="M34" s="212">
        <v>48</v>
      </c>
      <c r="N34" s="200">
        <v>0</v>
      </c>
      <c r="O34" s="200">
        <v>0</v>
      </c>
      <c r="P34" s="212">
        <v>48</v>
      </c>
      <c r="Q34" s="200">
        <v>0</v>
      </c>
      <c r="R34" s="200">
        <v>0</v>
      </c>
      <c r="S34" s="200">
        <v>0</v>
      </c>
      <c r="T34" s="212">
        <v>48</v>
      </c>
      <c r="U34" s="200">
        <v>0</v>
      </c>
      <c r="V34" s="200">
        <v>0</v>
      </c>
      <c r="W34" s="211"/>
      <c r="X34" s="218" t="s">
        <v>360</v>
      </c>
      <c r="Y34" s="200" t="s">
        <v>271</v>
      </c>
      <c r="Z34" s="200">
        <v>4.13</v>
      </c>
      <c r="AA34" s="202">
        <v>1</v>
      </c>
      <c r="AB34" s="182">
        <f t="shared" si="0"/>
        <v>51.998399999999997</v>
      </c>
    </row>
    <row r="35" spans="1:28" ht="25.5" customHeight="1" x14ac:dyDescent="0.3">
      <c r="A35" s="208">
        <v>25</v>
      </c>
      <c r="B35" s="196" t="s">
        <v>26</v>
      </c>
      <c r="C35" s="197" t="s">
        <v>21</v>
      </c>
      <c r="D35" s="196" t="s">
        <v>320</v>
      </c>
      <c r="E35" s="197">
        <v>0.4</v>
      </c>
      <c r="F35" s="209">
        <v>42958.625</v>
      </c>
      <c r="G35" s="209">
        <v>42958.645833333336</v>
      </c>
      <c r="H35" s="199" t="s">
        <v>270</v>
      </c>
      <c r="I35" s="210">
        <v>0.5</v>
      </c>
      <c r="J35" s="201" t="s">
        <v>21</v>
      </c>
      <c r="K35" s="211"/>
      <c r="L35" s="211"/>
      <c r="M35" s="212">
        <v>44</v>
      </c>
      <c r="N35" s="200">
        <v>0</v>
      </c>
      <c r="O35" s="200">
        <v>0</v>
      </c>
      <c r="P35" s="212">
        <v>44</v>
      </c>
      <c r="Q35" s="200">
        <v>0</v>
      </c>
      <c r="R35" s="200">
        <v>0</v>
      </c>
      <c r="S35" s="200">
        <v>0</v>
      </c>
      <c r="T35" s="212">
        <v>44</v>
      </c>
      <c r="U35" s="200">
        <v>0</v>
      </c>
      <c r="V35" s="200">
        <v>0</v>
      </c>
      <c r="W35" s="211"/>
      <c r="X35" s="218" t="s">
        <v>361</v>
      </c>
      <c r="Y35" s="200" t="s">
        <v>271</v>
      </c>
      <c r="Z35" s="200">
        <v>4.13</v>
      </c>
      <c r="AA35" s="202">
        <v>1</v>
      </c>
      <c r="AB35" s="182">
        <f t="shared" si="0"/>
        <v>22</v>
      </c>
    </row>
    <row r="36" spans="1:28" ht="24.75" customHeight="1" x14ac:dyDescent="0.3">
      <c r="A36" s="208">
        <v>26</v>
      </c>
      <c r="B36" s="196" t="s">
        <v>26</v>
      </c>
      <c r="C36" s="197" t="s">
        <v>21</v>
      </c>
      <c r="D36" s="211" t="s">
        <v>321</v>
      </c>
      <c r="E36" s="197">
        <v>0.4</v>
      </c>
      <c r="F36" s="209">
        <v>42985.430555555555</v>
      </c>
      <c r="G36" s="209">
        <v>42985.5</v>
      </c>
      <c r="H36" s="199" t="s">
        <v>270</v>
      </c>
      <c r="I36" s="210">
        <v>1.6667000000000001</v>
      </c>
      <c r="J36" s="201" t="s">
        <v>21</v>
      </c>
      <c r="K36" s="211"/>
      <c r="L36" s="211"/>
      <c r="M36" s="212">
        <v>30</v>
      </c>
      <c r="N36" s="200">
        <v>0</v>
      </c>
      <c r="O36" s="200">
        <v>0</v>
      </c>
      <c r="P36" s="212">
        <v>30</v>
      </c>
      <c r="Q36" s="200">
        <v>0</v>
      </c>
      <c r="R36" s="200">
        <v>0</v>
      </c>
      <c r="S36" s="200">
        <v>0</v>
      </c>
      <c r="T36" s="212">
        <v>30</v>
      </c>
      <c r="U36" s="200">
        <v>0</v>
      </c>
      <c r="V36" s="200">
        <v>0</v>
      </c>
      <c r="W36" s="211"/>
      <c r="X36" s="218" t="s">
        <v>355</v>
      </c>
      <c r="Y36" s="200" t="s">
        <v>271</v>
      </c>
      <c r="Z36" s="200">
        <v>4.13</v>
      </c>
      <c r="AA36" s="202">
        <v>1</v>
      </c>
      <c r="AB36" s="182">
        <f t="shared" si="0"/>
        <v>50.001000000000005</v>
      </c>
    </row>
    <row r="37" spans="1:28" ht="25.5" x14ac:dyDescent="0.3">
      <c r="A37" s="208">
        <v>27</v>
      </c>
      <c r="B37" s="196" t="s">
        <v>26</v>
      </c>
      <c r="C37" s="197" t="s">
        <v>21</v>
      </c>
      <c r="D37" s="211" t="s">
        <v>322</v>
      </c>
      <c r="E37" s="197">
        <v>0.4</v>
      </c>
      <c r="F37" s="209">
        <v>42991.6875</v>
      </c>
      <c r="G37" s="209">
        <v>42991.729166666664</v>
      </c>
      <c r="H37" s="199" t="s">
        <v>270</v>
      </c>
      <c r="I37" s="210">
        <v>1</v>
      </c>
      <c r="J37" s="201" t="s">
        <v>21</v>
      </c>
      <c r="K37" s="211"/>
      <c r="L37" s="211"/>
      <c r="M37" s="212">
        <v>32</v>
      </c>
      <c r="N37" s="200">
        <v>0</v>
      </c>
      <c r="O37" s="200">
        <v>0</v>
      </c>
      <c r="P37" s="212">
        <v>32</v>
      </c>
      <c r="Q37" s="200">
        <v>0</v>
      </c>
      <c r="R37" s="200">
        <v>0</v>
      </c>
      <c r="S37" s="200">
        <v>0</v>
      </c>
      <c r="T37" s="212">
        <v>32</v>
      </c>
      <c r="U37" s="200">
        <v>0</v>
      </c>
      <c r="V37" s="200">
        <v>0</v>
      </c>
      <c r="W37" s="211"/>
      <c r="X37" s="218" t="s">
        <v>356</v>
      </c>
      <c r="Y37" s="200" t="s">
        <v>271</v>
      </c>
      <c r="Z37" s="200">
        <v>4.13</v>
      </c>
      <c r="AA37" s="202">
        <v>1</v>
      </c>
      <c r="AB37" s="182">
        <f t="shared" si="0"/>
        <v>32</v>
      </c>
    </row>
    <row r="38" spans="1:28" ht="25.5" x14ac:dyDescent="0.3">
      <c r="A38" s="208">
        <v>28</v>
      </c>
      <c r="B38" s="196" t="s">
        <v>26</v>
      </c>
      <c r="C38" s="197" t="s">
        <v>21</v>
      </c>
      <c r="D38" s="211" t="s">
        <v>321</v>
      </c>
      <c r="E38" s="197">
        <v>0.4</v>
      </c>
      <c r="F38" s="209">
        <v>42993.597222222219</v>
      </c>
      <c r="G38" s="209">
        <v>42993.631944444445</v>
      </c>
      <c r="H38" s="199" t="s">
        <v>270</v>
      </c>
      <c r="I38" s="210">
        <v>0.83330000000000004</v>
      </c>
      <c r="J38" s="201" t="s">
        <v>21</v>
      </c>
      <c r="K38" s="211"/>
      <c r="L38" s="211"/>
      <c r="M38" s="212">
        <v>30</v>
      </c>
      <c r="N38" s="200">
        <v>0</v>
      </c>
      <c r="O38" s="200">
        <v>0</v>
      </c>
      <c r="P38" s="212">
        <v>30</v>
      </c>
      <c r="Q38" s="200">
        <v>0</v>
      </c>
      <c r="R38" s="200">
        <v>0</v>
      </c>
      <c r="S38" s="200">
        <v>0</v>
      </c>
      <c r="T38" s="212">
        <v>30</v>
      </c>
      <c r="U38" s="200">
        <v>0</v>
      </c>
      <c r="V38" s="200">
        <v>0</v>
      </c>
      <c r="W38" s="211"/>
      <c r="X38" s="218" t="s">
        <v>357</v>
      </c>
      <c r="Y38" s="200" t="s">
        <v>271</v>
      </c>
      <c r="Z38" s="200">
        <v>4.13</v>
      </c>
      <c r="AA38" s="202">
        <v>1</v>
      </c>
      <c r="AB38" s="182">
        <f t="shared" si="0"/>
        <v>24.999000000000002</v>
      </c>
    </row>
    <row r="39" spans="1:28" ht="25.5" x14ac:dyDescent="0.3">
      <c r="A39" s="208">
        <v>29</v>
      </c>
      <c r="B39" s="196" t="s">
        <v>26</v>
      </c>
      <c r="C39" s="197" t="s">
        <v>21</v>
      </c>
      <c r="D39" s="211" t="s">
        <v>323</v>
      </c>
      <c r="E39" s="197">
        <v>0.4</v>
      </c>
      <c r="F39" s="209">
        <v>42992.25</v>
      </c>
      <c r="G39" s="209">
        <v>42992.291666666664</v>
      </c>
      <c r="H39" s="199" t="s">
        <v>270</v>
      </c>
      <c r="I39" s="210">
        <v>1</v>
      </c>
      <c r="J39" s="201" t="s">
        <v>21</v>
      </c>
      <c r="K39" s="211"/>
      <c r="L39" s="211"/>
      <c r="M39" s="212">
        <v>21</v>
      </c>
      <c r="N39" s="200">
        <v>0</v>
      </c>
      <c r="O39" s="200">
        <v>0</v>
      </c>
      <c r="P39" s="212">
        <v>21</v>
      </c>
      <c r="Q39" s="200">
        <v>0</v>
      </c>
      <c r="R39" s="200">
        <v>0</v>
      </c>
      <c r="S39" s="200">
        <v>0</v>
      </c>
      <c r="T39" s="212">
        <v>21</v>
      </c>
      <c r="U39" s="200">
        <v>0</v>
      </c>
      <c r="V39" s="200">
        <v>0</v>
      </c>
      <c r="W39" s="211"/>
      <c r="X39" s="218" t="s">
        <v>358</v>
      </c>
      <c r="Y39" s="200" t="s">
        <v>271</v>
      </c>
      <c r="Z39" s="200">
        <v>4.13</v>
      </c>
      <c r="AA39" s="202">
        <v>1</v>
      </c>
      <c r="AB39" s="182">
        <f t="shared" si="0"/>
        <v>21</v>
      </c>
    </row>
    <row r="40" spans="1:28" ht="25.5" x14ac:dyDescent="0.3">
      <c r="A40" s="208">
        <v>30</v>
      </c>
      <c r="B40" s="196" t="s">
        <v>26</v>
      </c>
      <c r="C40" s="197" t="s">
        <v>21</v>
      </c>
      <c r="D40" s="211" t="s">
        <v>324</v>
      </c>
      <c r="E40" s="197">
        <v>0.4</v>
      </c>
      <c r="F40" s="209">
        <v>43008.638888888891</v>
      </c>
      <c r="G40" s="209">
        <v>43008.708333333336</v>
      </c>
      <c r="H40" s="199" t="s">
        <v>270</v>
      </c>
      <c r="I40" s="210">
        <v>1.6667000000000001</v>
      </c>
      <c r="J40" s="201" t="s">
        <v>21</v>
      </c>
      <c r="K40" s="213"/>
      <c r="L40" s="211"/>
      <c r="M40" s="212">
        <v>11</v>
      </c>
      <c r="N40" s="200">
        <v>0</v>
      </c>
      <c r="O40" s="200">
        <v>0</v>
      </c>
      <c r="P40" s="212">
        <v>11</v>
      </c>
      <c r="Q40" s="200">
        <v>0</v>
      </c>
      <c r="R40" s="200">
        <v>0</v>
      </c>
      <c r="S40" s="200">
        <v>0</v>
      </c>
      <c r="T40" s="212">
        <v>11</v>
      </c>
      <c r="U40" s="200">
        <v>0</v>
      </c>
      <c r="V40" s="200">
        <v>0</v>
      </c>
      <c r="W40" s="211"/>
      <c r="X40" s="218" t="s">
        <v>359</v>
      </c>
      <c r="Y40" s="200" t="s">
        <v>271</v>
      </c>
      <c r="Z40" s="200">
        <v>4.13</v>
      </c>
      <c r="AA40" s="202">
        <v>1</v>
      </c>
      <c r="AB40" s="182">
        <f t="shared" si="0"/>
        <v>18.3337</v>
      </c>
    </row>
    <row r="41" spans="1:28" ht="25.5" x14ac:dyDescent="0.3">
      <c r="A41" s="212">
        <v>31</v>
      </c>
      <c r="B41" s="196" t="s">
        <v>26</v>
      </c>
      <c r="C41" s="197" t="s">
        <v>21</v>
      </c>
      <c r="D41" s="211" t="s">
        <v>325</v>
      </c>
      <c r="E41" s="197">
        <v>0.4</v>
      </c>
      <c r="F41" s="209">
        <v>43010.416666666664</v>
      </c>
      <c r="G41" s="209">
        <v>43010.458333333336</v>
      </c>
      <c r="H41" s="199" t="s">
        <v>270</v>
      </c>
      <c r="I41" s="210">
        <v>1</v>
      </c>
      <c r="J41" s="201" t="s">
        <v>21</v>
      </c>
      <c r="K41" s="211"/>
      <c r="L41" s="211"/>
      <c r="M41" s="214">
        <v>14</v>
      </c>
      <c r="N41" s="200">
        <v>0</v>
      </c>
      <c r="O41" s="200">
        <v>0</v>
      </c>
      <c r="P41" s="214">
        <v>14</v>
      </c>
      <c r="Q41" s="200">
        <v>0</v>
      </c>
      <c r="R41" s="200">
        <v>0</v>
      </c>
      <c r="S41" s="200">
        <v>0</v>
      </c>
      <c r="T41" s="214">
        <v>14</v>
      </c>
      <c r="U41" s="200">
        <v>0</v>
      </c>
      <c r="V41" s="200">
        <v>0</v>
      </c>
      <c r="W41" s="211"/>
      <c r="X41" s="219" t="s">
        <v>326</v>
      </c>
      <c r="Y41" s="200" t="s">
        <v>271</v>
      </c>
      <c r="Z41" s="200">
        <v>4.13</v>
      </c>
      <c r="AA41" s="202">
        <v>1</v>
      </c>
      <c r="AB41" s="182">
        <f t="shared" si="0"/>
        <v>14</v>
      </c>
    </row>
    <row r="42" spans="1:28" ht="25.5" x14ac:dyDescent="0.3">
      <c r="A42" s="212">
        <v>32</v>
      </c>
      <c r="B42" s="196" t="s">
        <v>26</v>
      </c>
      <c r="C42" s="197" t="s">
        <v>21</v>
      </c>
      <c r="D42" s="211" t="s">
        <v>321</v>
      </c>
      <c r="E42" s="197">
        <v>0.4</v>
      </c>
      <c r="F42" s="209">
        <v>43015.440972222219</v>
      </c>
      <c r="G42" s="209">
        <v>43015.527777777781</v>
      </c>
      <c r="H42" s="199" t="s">
        <v>270</v>
      </c>
      <c r="I42" s="210">
        <v>2.0832999999999999</v>
      </c>
      <c r="J42" s="201" t="s">
        <v>21</v>
      </c>
      <c r="K42" s="211"/>
      <c r="L42" s="211"/>
      <c r="M42" s="214">
        <v>30</v>
      </c>
      <c r="N42" s="200">
        <v>0</v>
      </c>
      <c r="O42" s="200">
        <v>0</v>
      </c>
      <c r="P42" s="214">
        <v>30</v>
      </c>
      <c r="Q42" s="200">
        <v>0</v>
      </c>
      <c r="R42" s="200">
        <v>0</v>
      </c>
      <c r="S42" s="200">
        <v>0</v>
      </c>
      <c r="T42" s="214">
        <v>30</v>
      </c>
      <c r="U42" s="200">
        <v>0</v>
      </c>
      <c r="V42" s="200">
        <v>0</v>
      </c>
      <c r="W42" s="211"/>
      <c r="X42" s="219" t="s">
        <v>327</v>
      </c>
      <c r="Y42" s="200" t="s">
        <v>271</v>
      </c>
      <c r="Z42" s="200">
        <v>4.13</v>
      </c>
      <c r="AA42" s="202">
        <v>1</v>
      </c>
      <c r="AB42" s="182">
        <f t="shared" si="0"/>
        <v>62.498999999999995</v>
      </c>
    </row>
    <row r="43" spans="1:28" ht="25.5" x14ac:dyDescent="0.3">
      <c r="A43" s="212">
        <v>33</v>
      </c>
      <c r="B43" s="196" t="s">
        <v>26</v>
      </c>
      <c r="C43" s="197" t="s">
        <v>21</v>
      </c>
      <c r="D43" s="211" t="s">
        <v>328</v>
      </c>
      <c r="E43" s="197">
        <v>0.4</v>
      </c>
      <c r="F43" s="209">
        <v>43019.458333333336</v>
      </c>
      <c r="G43" s="209">
        <v>43019.541666666664</v>
      </c>
      <c r="H43" s="199" t="s">
        <v>270</v>
      </c>
      <c r="I43" s="210">
        <v>2</v>
      </c>
      <c r="J43" s="201" t="s">
        <v>21</v>
      </c>
      <c r="K43" s="211"/>
      <c r="L43" s="211"/>
      <c r="M43" s="214">
        <v>3</v>
      </c>
      <c r="N43" s="200">
        <v>0</v>
      </c>
      <c r="O43" s="200">
        <v>0</v>
      </c>
      <c r="P43" s="214">
        <v>3</v>
      </c>
      <c r="Q43" s="200">
        <v>0</v>
      </c>
      <c r="R43" s="200">
        <v>0</v>
      </c>
      <c r="S43" s="200">
        <v>0</v>
      </c>
      <c r="T43" s="214">
        <v>3</v>
      </c>
      <c r="U43" s="200">
        <v>0</v>
      </c>
      <c r="V43" s="200">
        <v>0</v>
      </c>
      <c r="W43" s="211"/>
      <c r="X43" s="219" t="s">
        <v>329</v>
      </c>
      <c r="Y43" s="200" t="s">
        <v>271</v>
      </c>
      <c r="Z43" s="200">
        <v>4.13</v>
      </c>
      <c r="AA43" s="202">
        <v>1</v>
      </c>
      <c r="AB43" s="182">
        <f t="shared" si="0"/>
        <v>6</v>
      </c>
    </row>
    <row r="44" spans="1:28" ht="25.5" x14ac:dyDescent="0.3">
      <c r="A44" s="212">
        <v>34</v>
      </c>
      <c r="B44" s="196" t="s">
        <v>26</v>
      </c>
      <c r="C44" s="197" t="s">
        <v>21</v>
      </c>
      <c r="D44" s="211" t="s">
        <v>330</v>
      </c>
      <c r="E44" s="197">
        <v>0.4</v>
      </c>
      <c r="F44" s="209">
        <v>43020.597222222219</v>
      </c>
      <c r="G44" s="209">
        <v>43020.631944444445</v>
      </c>
      <c r="H44" s="199" t="s">
        <v>270</v>
      </c>
      <c r="I44" s="210">
        <v>0.83330000000000004</v>
      </c>
      <c r="J44" s="201" t="s">
        <v>21</v>
      </c>
      <c r="K44" s="211"/>
      <c r="L44" s="211"/>
      <c r="M44" s="214">
        <v>7</v>
      </c>
      <c r="N44" s="200">
        <v>0</v>
      </c>
      <c r="O44" s="200">
        <v>0</v>
      </c>
      <c r="P44" s="214">
        <v>7</v>
      </c>
      <c r="Q44" s="200">
        <v>0</v>
      </c>
      <c r="R44" s="200">
        <v>0</v>
      </c>
      <c r="S44" s="200">
        <v>0</v>
      </c>
      <c r="T44" s="214">
        <v>7</v>
      </c>
      <c r="U44" s="200">
        <v>0</v>
      </c>
      <c r="V44" s="200">
        <v>0</v>
      </c>
      <c r="W44" s="211"/>
      <c r="X44" s="219" t="s">
        <v>331</v>
      </c>
      <c r="Y44" s="200" t="s">
        <v>271</v>
      </c>
      <c r="Z44" s="200">
        <v>4.13</v>
      </c>
      <c r="AA44" s="202">
        <v>1</v>
      </c>
      <c r="AB44" s="182">
        <f t="shared" si="0"/>
        <v>5.8331</v>
      </c>
    </row>
    <row r="45" spans="1:28" ht="25.5" x14ac:dyDescent="0.3">
      <c r="A45" s="212">
        <v>35</v>
      </c>
      <c r="B45" s="196" t="s">
        <v>26</v>
      </c>
      <c r="C45" s="197" t="s">
        <v>21</v>
      </c>
      <c r="D45" s="211" t="s">
        <v>324</v>
      </c>
      <c r="E45" s="197">
        <v>0.4</v>
      </c>
      <c r="F45" s="209">
        <v>43025.5</v>
      </c>
      <c r="G45" s="209">
        <v>43025.555555555555</v>
      </c>
      <c r="H45" s="199" t="s">
        <v>270</v>
      </c>
      <c r="I45" s="210">
        <v>1.3332999999999999</v>
      </c>
      <c r="J45" s="201" t="s">
        <v>21</v>
      </c>
      <c r="K45" s="211"/>
      <c r="L45" s="211"/>
      <c r="M45" s="214">
        <v>11</v>
      </c>
      <c r="N45" s="200">
        <v>0</v>
      </c>
      <c r="O45" s="200">
        <v>0</v>
      </c>
      <c r="P45" s="214">
        <v>11</v>
      </c>
      <c r="Q45" s="200">
        <v>0</v>
      </c>
      <c r="R45" s="200">
        <v>0</v>
      </c>
      <c r="S45" s="200">
        <v>0</v>
      </c>
      <c r="T45" s="214">
        <v>11</v>
      </c>
      <c r="U45" s="200">
        <v>0</v>
      </c>
      <c r="V45" s="200">
        <v>0</v>
      </c>
      <c r="W45" s="211"/>
      <c r="X45" s="219" t="s">
        <v>332</v>
      </c>
      <c r="Y45" s="200" t="s">
        <v>271</v>
      </c>
      <c r="Z45" s="200">
        <v>4.13</v>
      </c>
      <c r="AA45" s="202">
        <v>1</v>
      </c>
      <c r="AB45" s="182">
        <f t="shared" si="0"/>
        <v>14.6663</v>
      </c>
    </row>
    <row r="46" spans="1:28" ht="25.5" x14ac:dyDescent="0.3">
      <c r="A46" s="212">
        <v>36</v>
      </c>
      <c r="B46" s="196" t="s">
        <v>26</v>
      </c>
      <c r="C46" s="197" t="s">
        <v>21</v>
      </c>
      <c r="D46" s="211" t="s">
        <v>333</v>
      </c>
      <c r="E46" s="197">
        <v>0.4</v>
      </c>
      <c r="F46" s="209">
        <v>43034.552083333336</v>
      </c>
      <c r="G46" s="209">
        <v>43034.638888888891</v>
      </c>
      <c r="H46" s="199" t="s">
        <v>270</v>
      </c>
      <c r="I46" s="210">
        <v>2.0832999999999999</v>
      </c>
      <c r="J46" s="201" t="s">
        <v>21</v>
      </c>
      <c r="K46" s="213"/>
      <c r="L46" s="211"/>
      <c r="M46" s="214">
        <v>40</v>
      </c>
      <c r="N46" s="200">
        <v>0</v>
      </c>
      <c r="O46" s="200">
        <v>0</v>
      </c>
      <c r="P46" s="214">
        <v>40</v>
      </c>
      <c r="Q46" s="200">
        <v>0</v>
      </c>
      <c r="R46" s="200">
        <v>0</v>
      </c>
      <c r="S46" s="200">
        <v>0</v>
      </c>
      <c r="T46" s="214">
        <v>40</v>
      </c>
      <c r="U46" s="200">
        <v>0</v>
      </c>
      <c r="V46" s="200">
        <v>0</v>
      </c>
      <c r="W46" s="211"/>
      <c r="X46" s="219" t="s">
        <v>334</v>
      </c>
      <c r="Y46" s="200" t="s">
        <v>271</v>
      </c>
      <c r="Z46" s="200">
        <v>4.13</v>
      </c>
      <c r="AA46" s="202">
        <v>1</v>
      </c>
      <c r="AB46" s="182">
        <f t="shared" si="0"/>
        <v>83.331999999999994</v>
      </c>
    </row>
    <row r="47" spans="1:28" ht="25.5" x14ac:dyDescent="0.3">
      <c r="A47" s="208">
        <v>37</v>
      </c>
      <c r="B47" s="196" t="s">
        <v>26</v>
      </c>
      <c r="C47" s="197" t="s">
        <v>21</v>
      </c>
      <c r="D47" s="211" t="s">
        <v>335</v>
      </c>
      <c r="E47" s="197">
        <v>0.4</v>
      </c>
      <c r="F47" s="209">
        <v>43053.618055555555</v>
      </c>
      <c r="G47" s="209">
        <v>43053.649305555555</v>
      </c>
      <c r="H47" s="199" t="s">
        <v>270</v>
      </c>
      <c r="I47" s="210">
        <v>0.75</v>
      </c>
      <c r="J47" s="201" t="s">
        <v>21</v>
      </c>
      <c r="K47" s="211"/>
      <c r="L47" s="211"/>
      <c r="M47" s="214">
        <v>57</v>
      </c>
      <c r="N47" s="200">
        <v>0</v>
      </c>
      <c r="O47" s="200">
        <v>0</v>
      </c>
      <c r="P47" s="214">
        <v>57</v>
      </c>
      <c r="Q47" s="200">
        <v>0</v>
      </c>
      <c r="R47" s="200">
        <v>0</v>
      </c>
      <c r="S47" s="200">
        <v>0</v>
      </c>
      <c r="T47" s="214">
        <v>57</v>
      </c>
      <c r="U47" s="200">
        <v>0</v>
      </c>
      <c r="V47" s="200">
        <v>0</v>
      </c>
      <c r="W47" s="211"/>
      <c r="X47" s="219" t="s">
        <v>336</v>
      </c>
      <c r="Y47" s="200" t="s">
        <v>271</v>
      </c>
      <c r="Z47" s="200">
        <v>4.13</v>
      </c>
      <c r="AA47" s="202">
        <v>1</v>
      </c>
      <c r="AB47" s="182">
        <f t="shared" si="0"/>
        <v>42.75</v>
      </c>
    </row>
    <row r="48" spans="1:28" ht="25.5" x14ac:dyDescent="0.3">
      <c r="A48" s="208">
        <v>38</v>
      </c>
      <c r="B48" s="196" t="s">
        <v>26</v>
      </c>
      <c r="C48" s="197" t="s">
        <v>21</v>
      </c>
      <c r="D48" s="211" t="s">
        <v>337</v>
      </c>
      <c r="E48" s="197">
        <v>0.4</v>
      </c>
      <c r="F48" s="209">
        <v>43053.819444444445</v>
      </c>
      <c r="G48" s="209">
        <v>43053.875</v>
      </c>
      <c r="H48" s="199" t="s">
        <v>270</v>
      </c>
      <c r="I48" s="210">
        <v>1.3332999999999999</v>
      </c>
      <c r="J48" s="201" t="s">
        <v>21</v>
      </c>
      <c r="K48" s="211"/>
      <c r="L48" s="211"/>
      <c r="M48" s="214">
        <v>29</v>
      </c>
      <c r="N48" s="200">
        <v>0</v>
      </c>
      <c r="O48" s="200">
        <v>0</v>
      </c>
      <c r="P48" s="214">
        <v>29</v>
      </c>
      <c r="Q48" s="200">
        <v>0</v>
      </c>
      <c r="R48" s="200">
        <v>0</v>
      </c>
      <c r="S48" s="200">
        <v>0</v>
      </c>
      <c r="T48" s="214">
        <v>29</v>
      </c>
      <c r="U48" s="200">
        <v>0</v>
      </c>
      <c r="V48" s="200">
        <v>0</v>
      </c>
      <c r="W48" s="211"/>
      <c r="X48" s="219" t="s">
        <v>338</v>
      </c>
      <c r="Y48" s="200" t="s">
        <v>271</v>
      </c>
      <c r="Z48" s="200">
        <v>4.13</v>
      </c>
      <c r="AA48" s="202">
        <v>1</v>
      </c>
      <c r="AB48" s="182">
        <f t="shared" si="0"/>
        <v>38.665700000000001</v>
      </c>
    </row>
    <row r="49" spans="1:28" ht="25.5" x14ac:dyDescent="0.3">
      <c r="A49" s="208">
        <v>39</v>
      </c>
      <c r="B49" s="196" t="s">
        <v>26</v>
      </c>
      <c r="C49" s="197" t="s">
        <v>21</v>
      </c>
      <c r="D49" s="211" t="s">
        <v>339</v>
      </c>
      <c r="E49" s="197">
        <v>0.4</v>
      </c>
      <c r="F49" s="209">
        <v>43053.361111111109</v>
      </c>
      <c r="G49" s="209">
        <v>43053.451388888891</v>
      </c>
      <c r="H49" s="199" t="s">
        <v>270</v>
      </c>
      <c r="I49" s="210">
        <v>2.1667000000000001</v>
      </c>
      <c r="J49" s="201" t="s">
        <v>21</v>
      </c>
      <c r="K49" s="211"/>
      <c r="L49" s="211"/>
      <c r="M49" s="214">
        <v>30</v>
      </c>
      <c r="N49" s="200">
        <v>0</v>
      </c>
      <c r="O49" s="200">
        <v>0</v>
      </c>
      <c r="P49" s="214">
        <v>30</v>
      </c>
      <c r="Q49" s="200">
        <v>0</v>
      </c>
      <c r="R49" s="200">
        <v>0</v>
      </c>
      <c r="S49" s="200">
        <v>0</v>
      </c>
      <c r="T49" s="214">
        <v>30</v>
      </c>
      <c r="U49" s="200">
        <v>0</v>
      </c>
      <c r="V49" s="200">
        <v>0</v>
      </c>
      <c r="W49" s="211"/>
      <c r="X49" s="219" t="s">
        <v>340</v>
      </c>
      <c r="Y49" s="200" t="s">
        <v>271</v>
      </c>
      <c r="Z49" s="200">
        <v>4.13</v>
      </c>
      <c r="AA49" s="202">
        <v>1</v>
      </c>
      <c r="AB49" s="182">
        <f t="shared" si="0"/>
        <v>65.001000000000005</v>
      </c>
    </row>
    <row r="50" spans="1:28" ht="25.5" x14ac:dyDescent="0.3">
      <c r="A50" s="208">
        <v>40</v>
      </c>
      <c r="B50" s="196" t="s">
        <v>26</v>
      </c>
      <c r="C50" s="197" t="s">
        <v>21</v>
      </c>
      <c r="D50" s="211" t="s">
        <v>341</v>
      </c>
      <c r="E50" s="197">
        <v>0.4</v>
      </c>
      <c r="F50" s="209">
        <v>43061.5625</v>
      </c>
      <c r="G50" s="209">
        <v>43061.625</v>
      </c>
      <c r="H50" s="199" t="s">
        <v>270</v>
      </c>
      <c r="I50" s="210">
        <v>1.5</v>
      </c>
      <c r="J50" s="201" t="s">
        <v>21</v>
      </c>
      <c r="K50" s="213"/>
      <c r="L50" s="211"/>
      <c r="M50" s="214">
        <v>45</v>
      </c>
      <c r="N50" s="200">
        <v>0</v>
      </c>
      <c r="O50" s="200">
        <v>0</v>
      </c>
      <c r="P50" s="214">
        <v>45</v>
      </c>
      <c r="Q50" s="200">
        <v>0</v>
      </c>
      <c r="R50" s="200">
        <v>0</v>
      </c>
      <c r="S50" s="200">
        <v>0</v>
      </c>
      <c r="T50" s="214">
        <v>45</v>
      </c>
      <c r="U50" s="200">
        <v>0</v>
      </c>
      <c r="V50" s="200">
        <v>0</v>
      </c>
      <c r="W50" s="211"/>
      <c r="X50" s="219" t="s">
        <v>342</v>
      </c>
      <c r="Y50" s="200" t="s">
        <v>271</v>
      </c>
      <c r="Z50" s="200">
        <v>4.13</v>
      </c>
      <c r="AA50" s="202">
        <v>1</v>
      </c>
      <c r="AB50" s="182">
        <f t="shared" si="0"/>
        <v>67.5</v>
      </c>
    </row>
    <row r="51" spans="1:28" ht="25.5" x14ac:dyDescent="0.3">
      <c r="A51" s="208">
        <v>41</v>
      </c>
      <c r="B51" s="196" t="s">
        <v>26</v>
      </c>
      <c r="C51" s="197" t="s">
        <v>21</v>
      </c>
      <c r="D51" s="215" t="s">
        <v>343</v>
      </c>
      <c r="E51" s="197">
        <v>0.4</v>
      </c>
      <c r="F51" s="209">
        <v>43073.277777777781</v>
      </c>
      <c r="G51" s="209">
        <v>43073.638888888891</v>
      </c>
      <c r="H51" s="199" t="s">
        <v>270</v>
      </c>
      <c r="I51" s="210">
        <v>8.6667000000000005</v>
      </c>
      <c r="J51" s="201" t="s">
        <v>21</v>
      </c>
      <c r="K51" s="211"/>
      <c r="L51" s="211"/>
      <c r="M51" s="216">
        <v>205</v>
      </c>
      <c r="N51" s="200">
        <v>0</v>
      </c>
      <c r="O51" s="200">
        <v>0</v>
      </c>
      <c r="P51" s="216">
        <v>205</v>
      </c>
      <c r="Q51" s="200">
        <v>0</v>
      </c>
      <c r="R51" s="200">
        <v>0</v>
      </c>
      <c r="S51" s="200">
        <v>0</v>
      </c>
      <c r="T51" s="216">
        <v>205</v>
      </c>
      <c r="U51" s="200">
        <v>0</v>
      </c>
      <c r="V51" s="200">
        <v>0</v>
      </c>
      <c r="W51" s="211"/>
      <c r="X51" s="219" t="s">
        <v>344</v>
      </c>
      <c r="Y51" s="200" t="s">
        <v>271</v>
      </c>
      <c r="Z51" s="200">
        <v>4.13</v>
      </c>
      <c r="AA51" s="202">
        <v>1</v>
      </c>
      <c r="AB51" s="182">
        <f t="shared" si="0"/>
        <v>1776.6735000000001</v>
      </c>
    </row>
    <row r="52" spans="1:28" ht="25.5" x14ac:dyDescent="0.3">
      <c r="A52" s="208">
        <v>42</v>
      </c>
      <c r="B52" s="196" t="s">
        <v>26</v>
      </c>
      <c r="C52" s="197" t="s">
        <v>21</v>
      </c>
      <c r="D52" s="211" t="s">
        <v>345</v>
      </c>
      <c r="E52" s="197">
        <v>10</v>
      </c>
      <c r="F52" s="209">
        <v>43086.056250000001</v>
      </c>
      <c r="G52" s="209">
        <v>43086.255555555559</v>
      </c>
      <c r="H52" s="199" t="s">
        <v>270</v>
      </c>
      <c r="I52" s="210">
        <v>4.7832999999999997</v>
      </c>
      <c r="J52" s="201" t="s">
        <v>21</v>
      </c>
      <c r="K52" s="211"/>
      <c r="L52" s="211"/>
      <c r="M52" s="216">
        <v>609</v>
      </c>
      <c r="N52" s="200">
        <v>0</v>
      </c>
      <c r="O52" s="200">
        <v>0</v>
      </c>
      <c r="P52" s="216">
        <v>609</v>
      </c>
      <c r="Q52" s="200">
        <v>0</v>
      </c>
      <c r="R52" s="200">
        <v>0</v>
      </c>
      <c r="S52" s="200">
        <v>0</v>
      </c>
      <c r="T52" s="216">
        <v>609</v>
      </c>
      <c r="U52" s="200">
        <v>0</v>
      </c>
      <c r="V52" s="200">
        <v>0</v>
      </c>
      <c r="W52" s="211"/>
      <c r="X52" s="219" t="s">
        <v>346</v>
      </c>
      <c r="Y52" s="200" t="s">
        <v>271</v>
      </c>
      <c r="Z52" s="200">
        <v>4.1399999999999997</v>
      </c>
      <c r="AA52" s="202">
        <v>1</v>
      </c>
      <c r="AB52" s="182">
        <f t="shared" si="0"/>
        <v>2913.0296999999996</v>
      </c>
    </row>
    <row r="53" spans="1:28" ht="25.5" x14ac:dyDescent="0.3">
      <c r="A53" s="208">
        <v>43</v>
      </c>
      <c r="B53" s="196" t="s">
        <v>26</v>
      </c>
      <c r="C53" s="197" t="s">
        <v>21</v>
      </c>
      <c r="D53" s="211" t="s">
        <v>347</v>
      </c>
      <c r="E53" s="197">
        <v>0.4</v>
      </c>
      <c r="F53" s="209">
        <v>43089.440972222219</v>
      </c>
      <c r="G53" s="209">
        <v>43089.475694444445</v>
      </c>
      <c r="H53" s="199" t="s">
        <v>270</v>
      </c>
      <c r="I53" s="210">
        <v>0.83330000000000004</v>
      </c>
      <c r="J53" s="201" t="s">
        <v>21</v>
      </c>
      <c r="K53" s="211"/>
      <c r="L53" s="211"/>
      <c r="M53" s="216">
        <v>59</v>
      </c>
      <c r="N53" s="200">
        <v>0</v>
      </c>
      <c r="O53" s="200">
        <v>0</v>
      </c>
      <c r="P53" s="216">
        <v>59</v>
      </c>
      <c r="Q53" s="200">
        <v>0</v>
      </c>
      <c r="R53" s="200">
        <v>0</v>
      </c>
      <c r="S53" s="200">
        <v>0</v>
      </c>
      <c r="T53" s="216">
        <v>59</v>
      </c>
      <c r="U53" s="200">
        <v>0</v>
      </c>
      <c r="V53" s="200">
        <v>0</v>
      </c>
      <c r="W53" s="211"/>
      <c r="X53" s="219" t="s">
        <v>348</v>
      </c>
      <c r="Y53" s="200" t="s">
        <v>271</v>
      </c>
      <c r="Z53" s="200">
        <v>4.13</v>
      </c>
      <c r="AA53" s="202">
        <v>1</v>
      </c>
      <c r="AB53" s="182">
        <f t="shared" si="0"/>
        <v>49.164700000000003</v>
      </c>
    </row>
    <row r="54" spans="1:28" ht="25.5" x14ac:dyDescent="0.3">
      <c r="A54" s="208">
        <v>44</v>
      </c>
      <c r="B54" s="196" t="s">
        <v>26</v>
      </c>
      <c r="C54" s="197" t="s">
        <v>21</v>
      </c>
      <c r="D54" s="211" t="s">
        <v>349</v>
      </c>
      <c r="E54" s="197">
        <v>0.4</v>
      </c>
      <c r="F54" s="209">
        <v>43090.722222222219</v>
      </c>
      <c r="G54" s="209">
        <v>43090.75277777778</v>
      </c>
      <c r="H54" s="199" t="s">
        <v>270</v>
      </c>
      <c r="I54" s="210">
        <v>0.73329999999999995</v>
      </c>
      <c r="J54" s="201" t="s">
        <v>21</v>
      </c>
      <c r="K54" s="211"/>
      <c r="L54" s="211"/>
      <c r="M54" s="216">
        <v>41</v>
      </c>
      <c r="N54" s="200">
        <v>0</v>
      </c>
      <c r="O54" s="200">
        <v>0</v>
      </c>
      <c r="P54" s="216">
        <v>41</v>
      </c>
      <c r="Q54" s="200">
        <v>0</v>
      </c>
      <c r="R54" s="200">
        <v>0</v>
      </c>
      <c r="S54" s="200">
        <v>0</v>
      </c>
      <c r="T54" s="216">
        <v>41</v>
      </c>
      <c r="U54" s="200">
        <v>0</v>
      </c>
      <c r="V54" s="200">
        <v>0</v>
      </c>
      <c r="W54" s="211"/>
      <c r="X54" s="219" t="s">
        <v>350</v>
      </c>
      <c r="Y54" s="200" t="s">
        <v>271</v>
      </c>
      <c r="Z54" s="200">
        <v>4.13</v>
      </c>
      <c r="AA54" s="202">
        <v>1</v>
      </c>
      <c r="AB54" s="182">
        <f t="shared" si="0"/>
        <v>30.065299999999997</v>
      </c>
    </row>
    <row r="55" spans="1:28" ht="25.5" x14ac:dyDescent="0.3">
      <c r="A55" s="208">
        <v>45</v>
      </c>
      <c r="B55" s="196" t="s">
        <v>26</v>
      </c>
      <c r="C55" s="197" t="s">
        <v>21</v>
      </c>
      <c r="D55" s="211" t="s">
        <v>351</v>
      </c>
      <c r="E55" s="208">
        <v>10</v>
      </c>
      <c r="F55" s="209">
        <v>43094.329861111109</v>
      </c>
      <c r="G55" s="209">
        <v>43094.454861111109</v>
      </c>
      <c r="H55" s="199" t="s">
        <v>270</v>
      </c>
      <c r="I55" s="217">
        <v>3</v>
      </c>
      <c r="J55" s="201" t="s">
        <v>21</v>
      </c>
      <c r="K55" s="211"/>
      <c r="L55" s="211"/>
      <c r="M55" s="216">
        <v>213</v>
      </c>
      <c r="N55" s="200">
        <v>0</v>
      </c>
      <c r="O55" s="200">
        <v>0</v>
      </c>
      <c r="P55" s="216">
        <v>213</v>
      </c>
      <c r="Q55" s="200">
        <v>0</v>
      </c>
      <c r="R55" s="200">
        <v>0</v>
      </c>
      <c r="S55" s="200">
        <v>0</v>
      </c>
      <c r="T55" s="216">
        <v>213</v>
      </c>
      <c r="U55" s="200">
        <v>0</v>
      </c>
      <c r="V55" s="200">
        <v>0</v>
      </c>
      <c r="W55" s="211"/>
      <c r="X55" s="219" t="s">
        <v>352</v>
      </c>
      <c r="Y55" s="200" t="s">
        <v>271</v>
      </c>
      <c r="Z55" s="200">
        <v>4.1399999999999997</v>
      </c>
      <c r="AA55" s="208">
        <v>1</v>
      </c>
      <c r="AB55" s="182">
        <f t="shared" si="0"/>
        <v>639</v>
      </c>
    </row>
    <row r="56" spans="1:28" ht="25.5" x14ac:dyDescent="0.3">
      <c r="A56" s="208">
        <v>46</v>
      </c>
      <c r="B56" s="196" t="s">
        <v>26</v>
      </c>
      <c r="C56" s="197" t="s">
        <v>21</v>
      </c>
      <c r="D56" s="211" t="s">
        <v>353</v>
      </c>
      <c r="E56" s="208">
        <v>0.4</v>
      </c>
      <c r="F56" s="209">
        <v>43094.555555555555</v>
      </c>
      <c r="G56" s="209">
        <v>43094.625</v>
      </c>
      <c r="H56" s="199" t="s">
        <v>270</v>
      </c>
      <c r="I56" s="208">
        <v>1.6667000000000001</v>
      </c>
      <c r="J56" s="201" t="s">
        <v>21</v>
      </c>
      <c r="K56" s="211"/>
      <c r="L56" s="211"/>
      <c r="M56" s="216">
        <v>56</v>
      </c>
      <c r="N56" s="200">
        <v>0</v>
      </c>
      <c r="O56" s="200">
        <v>0</v>
      </c>
      <c r="P56" s="216">
        <v>56</v>
      </c>
      <c r="Q56" s="200">
        <v>0</v>
      </c>
      <c r="R56" s="200">
        <v>0</v>
      </c>
      <c r="S56" s="200">
        <v>0</v>
      </c>
      <c r="T56" s="216">
        <v>56</v>
      </c>
      <c r="U56" s="200">
        <v>0</v>
      </c>
      <c r="V56" s="200">
        <v>0</v>
      </c>
      <c r="W56" s="211"/>
      <c r="X56" s="219" t="s">
        <v>354</v>
      </c>
      <c r="Y56" s="200" t="s">
        <v>271</v>
      </c>
      <c r="Z56" s="200">
        <v>4.13</v>
      </c>
      <c r="AA56" s="208">
        <v>1</v>
      </c>
      <c r="AB56" s="182">
        <f t="shared" si="0"/>
        <v>93.3352</v>
      </c>
    </row>
    <row r="57" spans="1:28" x14ac:dyDescent="0.3">
      <c r="A57" s="222"/>
      <c r="B57" s="222"/>
      <c r="C57" s="222"/>
      <c r="D57" s="222"/>
      <c r="E57" s="222"/>
      <c r="F57" s="222"/>
      <c r="G57" s="222"/>
      <c r="H57" s="222"/>
      <c r="I57" s="223">
        <f>SUM(I11:I56)</f>
        <v>70.516300000000001</v>
      </c>
      <c r="J57" s="222"/>
      <c r="K57" s="222"/>
      <c r="L57" s="222"/>
      <c r="M57" s="223">
        <f>SUM(M11:M56)</f>
        <v>2514</v>
      </c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4">
        <f>SUM(AB11:AB56)</f>
        <v>7185.3405000000002</v>
      </c>
    </row>
    <row r="59" spans="1:28" ht="30.75" customHeight="1" x14ac:dyDescent="0.3"/>
    <row r="60" spans="1:28" ht="18.75" x14ac:dyDescent="0.3">
      <c r="A60" s="302" t="s">
        <v>419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</row>
  </sheetData>
  <sheetProtection formatRows="0" insertRows="0"/>
  <mergeCells count="31">
    <mergeCell ref="A1:O1"/>
    <mergeCell ref="K2:Q2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Y8:Y9"/>
    <mergeCell ref="Z8:Z9"/>
    <mergeCell ref="V7:V9"/>
    <mergeCell ref="A60:K60"/>
    <mergeCell ref="M7:U7"/>
    <mergeCell ref="W6:W9"/>
    <mergeCell ref="X6:Z7"/>
    <mergeCell ref="M8:M9"/>
    <mergeCell ref="N8:P8"/>
    <mergeCell ref="Q8:T8"/>
    <mergeCell ref="U8:U9"/>
    <mergeCell ref="X8:X9"/>
  </mergeCells>
  <pageMargins left="0.31496062992125984" right="0.11811023622047245" top="0.35433070866141736" bottom="0.35433070866141736" header="0.31496062992125984" footer="0.31496062992125984"/>
  <pageSetup paperSize="9" scale="4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opLeftCell="A10" workbookViewId="0">
      <selection activeCell="B11" sqref="B11"/>
    </sheetView>
  </sheetViews>
  <sheetFormatPr defaultRowHeight="15" x14ac:dyDescent="0.25"/>
  <cols>
    <col min="1" max="1" width="9.140625" style="42"/>
    <col min="2" max="2" width="59.28515625" style="42" customWidth="1"/>
    <col min="3" max="3" width="18.140625" style="42" customWidth="1"/>
    <col min="4" max="16384" width="9.140625" style="42"/>
  </cols>
  <sheetData>
    <row r="2" spans="1:3" x14ac:dyDescent="0.25">
      <c r="B2" s="329" t="s">
        <v>51</v>
      </c>
      <c r="C2" s="329"/>
    </row>
    <row r="3" spans="1:3" x14ac:dyDescent="0.25">
      <c r="B3" s="329" t="s">
        <v>417</v>
      </c>
      <c r="C3" s="329"/>
    </row>
    <row r="5" spans="1:3" ht="66" customHeight="1" x14ac:dyDescent="0.25">
      <c r="A5" s="326" t="s">
        <v>385</v>
      </c>
      <c r="B5" s="326"/>
      <c r="C5" s="326"/>
    </row>
    <row r="6" spans="1:3" x14ac:dyDescent="0.25">
      <c r="A6" s="43"/>
      <c r="B6" s="43"/>
      <c r="C6" s="43"/>
    </row>
    <row r="7" spans="1:3" ht="15.75" x14ac:dyDescent="0.25">
      <c r="A7" s="327" t="s">
        <v>26</v>
      </c>
      <c r="B7" s="327"/>
      <c r="C7" s="327"/>
    </row>
    <row r="8" spans="1:3" ht="33" customHeight="1" x14ac:dyDescent="0.25">
      <c r="A8" s="43"/>
      <c r="B8" s="43"/>
      <c r="C8" s="43"/>
    </row>
    <row r="9" spans="1:3" ht="33.75" customHeight="1" x14ac:dyDescent="0.25">
      <c r="A9" s="44" t="s">
        <v>0</v>
      </c>
      <c r="B9" s="44" t="s">
        <v>23</v>
      </c>
      <c r="C9" s="44" t="s">
        <v>24</v>
      </c>
    </row>
    <row r="10" spans="1:3" ht="69" customHeight="1" x14ac:dyDescent="0.25">
      <c r="A10" s="234">
        <v>1</v>
      </c>
      <c r="B10" s="46" t="s">
        <v>409</v>
      </c>
      <c r="C10" s="236">
        <v>10137</v>
      </c>
    </row>
    <row r="11" spans="1:3" ht="29.25" customHeight="1" x14ac:dyDescent="0.25">
      <c r="A11" s="234" t="s">
        <v>25</v>
      </c>
      <c r="B11" s="235" t="s">
        <v>412</v>
      </c>
      <c r="C11" s="47">
        <v>10</v>
      </c>
    </row>
    <row r="12" spans="1:3" ht="49.5" customHeight="1" x14ac:dyDescent="0.25">
      <c r="A12" s="234" t="s">
        <v>72</v>
      </c>
      <c r="B12" s="235" t="s">
        <v>413</v>
      </c>
      <c r="C12" s="47">
        <v>0</v>
      </c>
    </row>
    <row r="13" spans="1:3" ht="48.75" customHeight="1" x14ac:dyDescent="0.25">
      <c r="A13" s="234" t="s">
        <v>116</v>
      </c>
      <c r="B13" s="235" t="s">
        <v>414</v>
      </c>
      <c r="C13" s="47">
        <v>136</v>
      </c>
    </row>
    <row r="14" spans="1:3" ht="49.5" customHeight="1" x14ac:dyDescent="0.25">
      <c r="A14" s="234" t="s">
        <v>416</v>
      </c>
      <c r="B14" s="235" t="s">
        <v>415</v>
      </c>
      <c r="C14" s="47">
        <v>9991</v>
      </c>
    </row>
    <row r="15" spans="1:3" ht="32.25" customHeight="1" x14ac:dyDescent="0.25">
      <c r="A15" s="45">
        <v>2</v>
      </c>
      <c r="B15" s="46" t="s">
        <v>410</v>
      </c>
      <c r="C15" s="237">
        <v>0.70857000000000003</v>
      </c>
    </row>
    <row r="16" spans="1:3" ht="45.75" customHeight="1" x14ac:dyDescent="0.25">
      <c r="A16" s="45">
        <v>3</v>
      </c>
      <c r="B16" s="46" t="s">
        <v>411</v>
      </c>
      <c r="C16" s="237">
        <v>0.248</v>
      </c>
    </row>
    <row r="17" spans="1:3" ht="43.5" customHeight="1" x14ac:dyDescent="0.25">
      <c r="A17" s="43"/>
      <c r="B17" s="43"/>
      <c r="C17" s="43"/>
    </row>
    <row r="18" spans="1:3" ht="46.5" customHeight="1" x14ac:dyDescent="0.25">
      <c r="A18" s="328" t="s">
        <v>418</v>
      </c>
      <c r="B18" s="328"/>
      <c r="C18" s="328"/>
    </row>
  </sheetData>
  <mergeCells count="5">
    <mergeCell ref="A5:C5"/>
    <mergeCell ref="A7:C7"/>
    <mergeCell ref="A18:C18"/>
    <mergeCell ref="B2:C2"/>
    <mergeCell ref="B3:C3"/>
  </mergeCells>
  <pageMargins left="0.9055118110236221" right="0.51181102362204722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zoomScaleNormal="100" workbookViewId="0">
      <selection activeCell="J10" sqref="J10"/>
    </sheetView>
  </sheetViews>
  <sheetFormatPr defaultRowHeight="15" x14ac:dyDescent="0.25"/>
  <cols>
    <col min="1" max="1" width="9.140625" style="227"/>
    <col min="2" max="2" width="6.28515625" style="227" customWidth="1"/>
    <col min="3" max="3" width="52.42578125" style="227" customWidth="1"/>
    <col min="4" max="4" width="24.28515625" style="227" customWidth="1"/>
    <col min="5" max="5" width="28.140625" style="227" customWidth="1"/>
    <col min="6" max="16384" width="9.140625" style="227"/>
  </cols>
  <sheetData>
    <row r="2" spans="2:5" x14ac:dyDescent="0.25">
      <c r="E2" s="228"/>
    </row>
    <row r="3" spans="2:5" ht="27.75" customHeight="1" x14ac:dyDescent="0.25">
      <c r="B3" s="330" t="s">
        <v>387</v>
      </c>
      <c r="C3" s="330"/>
      <c r="D3" s="330"/>
      <c r="E3" s="330"/>
    </row>
    <row r="4" spans="2:5" x14ac:dyDescent="0.25">
      <c r="B4" s="331" t="s">
        <v>388</v>
      </c>
      <c r="C4" s="331"/>
      <c r="D4" s="331"/>
      <c r="E4" s="331"/>
    </row>
    <row r="5" spans="2:5" x14ac:dyDescent="0.25">
      <c r="B5" s="332" t="s">
        <v>389</v>
      </c>
      <c r="C5" s="332"/>
      <c r="D5" s="332"/>
      <c r="E5" s="332"/>
    </row>
    <row r="6" spans="2:5" x14ac:dyDescent="0.25">
      <c r="B6" s="229"/>
    </row>
    <row r="7" spans="2:5" x14ac:dyDescent="0.25">
      <c r="B7" s="230"/>
    </row>
    <row r="8" spans="2:5" ht="75" x14ac:dyDescent="0.25">
      <c r="B8" s="231" t="s">
        <v>0</v>
      </c>
      <c r="C8" s="232" t="s">
        <v>390</v>
      </c>
      <c r="D8" s="231" t="s">
        <v>391</v>
      </c>
      <c r="E8" s="231" t="s">
        <v>392</v>
      </c>
    </row>
    <row r="9" spans="2:5" ht="30" x14ac:dyDescent="0.25">
      <c r="B9" s="231">
        <v>1</v>
      </c>
      <c r="C9" s="232" t="s">
        <v>393</v>
      </c>
      <c r="D9" s="231">
        <v>720.5</v>
      </c>
      <c r="E9" s="231" t="s">
        <v>394</v>
      </c>
    </row>
    <row r="10" spans="2:5" ht="30" x14ac:dyDescent="0.25">
      <c r="B10" s="233" t="s">
        <v>395</v>
      </c>
      <c r="C10" s="232" t="s">
        <v>396</v>
      </c>
      <c r="D10" s="231">
        <v>1.6</v>
      </c>
      <c r="E10" s="231" t="s">
        <v>394</v>
      </c>
    </row>
    <row r="11" spans="2:5" ht="45" x14ac:dyDescent="0.25">
      <c r="B11" s="231">
        <v>2</v>
      </c>
      <c r="C11" s="232" t="s">
        <v>397</v>
      </c>
      <c r="D11" s="231">
        <v>0.22</v>
      </c>
      <c r="E11" s="231" t="s">
        <v>68</v>
      </c>
    </row>
    <row r="12" spans="2:5" ht="30" x14ac:dyDescent="0.25">
      <c r="B12" s="231">
        <v>3</v>
      </c>
      <c r="C12" s="232" t="s">
        <v>398</v>
      </c>
      <c r="D12" s="231">
        <v>10137</v>
      </c>
      <c r="E12" s="231" t="s">
        <v>399</v>
      </c>
    </row>
    <row r="13" spans="2:5" x14ac:dyDescent="0.25">
      <c r="B13" s="231">
        <v>4</v>
      </c>
      <c r="C13" s="232" t="s">
        <v>400</v>
      </c>
      <c r="D13" s="231">
        <v>205</v>
      </c>
      <c r="E13" s="231" t="s">
        <v>68</v>
      </c>
    </row>
    <row r="14" spans="2:5" ht="90" x14ac:dyDescent="0.25">
      <c r="B14" s="231">
        <v>5</v>
      </c>
      <c r="C14" s="232" t="s">
        <v>401</v>
      </c>
      <c r="D14" s="231">
        <v>18.5</v>
      </c>
      <c r="E14" s="231" t="s">
        <v>402</v>
      </c>
    </row>
    <row r="15" spans="2:5" ht="30" x14ac:dyDescent="0.25">
      <c r="B15" s="231">
        <v>6</v>
      </c>
      <c r="C15" s="232" t="s">
        <v>403</v>
      </c>
      <c r="D15" s="231">
        <v>7</v>
      </c>
      <c r="E15" s="231" t="s">
        <v>404</v>
      </c>
    </row>
    <row r="16" spans="2:5" ht="30" x14ac:dyDescent="0.25">
      <c r="B16" s="231">
        <v>7</v>
      </c>
      <c r="C16" s="232" t="s">
        <v>405</v>
      </c>
      <c r="D16" s="231">
        <v>6</v>
      </c>
      <c r="E16" s="231" t="s">
        <v>406</v>
      </c>
    </row>
    <row r="18" spans="2:5" ht="53.25" customHeight="1" x14ac:dyDescent="0.25"/>
    <row r="19" spans="2:5" x14ac:dyDescent="0.25">
      <c r="B19" s="333" t="s">
        <v>407</v>
      </c>
      <c r="C19" s="333"/>
      <c r="D19" s="333"/>
      <c r="E19" s="333"/>
    </row>
  </sheetData>
  <mergeCells count="4">
    <mergeCell ref="B3:E3"/>
    <mergeCell ref="B4:E4"/>
    <mergeCell ref="B5:E5"/>
    <mergeCell ref="B19:E19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zoomScaleNormal="100" zoomScaleSheetLayoutView="100" workbookViewId="0">
      <selection activeCell="B18" sqref="B18"/>
    </sheetView>
  </sheetViews>
  <sheetFormatPr defaultColWidth="10.7109375" defaultRowHeight="15" x14ac:dyDescent="0.25"/>
  <cols>
    <col min="1" max="1" width="104.42578125" style="31" customWidth="1"/>
    <col min="2" max="2" width="34.42578125" style="31" customWidth="1"/>
    <col min="3" max="3" width="10.7109375" style="31" customWidth="1"/>
    <col min="4" max="16384" width="10.7109375" style="31"/>
  </cols>
  <sheetData>
    <row r="2" spans="1:2" x14ac:dyDescent="0.25">
      <c r="A2" s="240" t="s">
        <v>27</v>
      </c>
      <c r="B2" s="240"/>
    </row>
    <row r="3" spans="1:2" x14ac:dyDescent="0.25">
      <c r="A3" s="240" t="s">
        <v>42</v>
      </c>
      <c r="B3" s="240"/>
    </row>
    <row r="4" spans="1:2" x14ac:dyDescent="0.25">
      <c r="A4" s="240" t="s">
        <v>43</v>
      </c>
      <c r="B4" s="240"/>
    </row>
    <row r="5" spans="1:2" x14ac:dyDescent="0.25">
      <c r="A5" s="240" t="s">
        <v>31</v>
      </c>
      <c r="B5" s="240"/>
    </row>
    <row r="6" spans="1:2" x14ac:dyDescent="0.25">
      <c r="A6" s="240" t="s">
        <v>32</v>
      </c>
      <c r="B6" s="240"/>
    </row>
    <row r="7" spans="1:2" x14ac:dyDescent="0.25">
      <c r="A7" s="240" t="s">
        <v>33</v>
      </c>
      <c r="B7" s="240"/>
    </row>
    <row r="8" spans="1:2" x14ac:dyDescent="0.25">
      <c r="A8" s="240" t="s">
        <v>49</v>
      </c>
      <c r="B8" s="240"/>
    </row>
    <row r="9" spans="1:2" x14ac:dyDescent="0.25">
      <c r="A9" s="240"/>
      <c r="B9" s="240"/>
    </row>
    <row r="11" spans="1:2" s="3" customFormat="1" x14ac:dyDescent="0.25"/>
    <row r="12" spans="1:2" s="6" customFormat="1" ht="18.75" x14ac:dyDescent="0.3">
      <c r="A12" s="241" t="s">
        <v>44</v>
      </c>
      <c r="B12" s="241"/>
    </row>
    <row r="13" spans="1:2" s="3" customFormat="1" ht="18.75" x14ac:dyDescent="0.3">
      <c r="A13" s="242" t="s">
        <v>226</v>
      </c>
      <c r="B13" s="242"/>
    </row>
    <row r="14" spans="1:2" s="1" customFormat="1" ht="12" x14ac:dyDescent="0.2">
      <c r="A14" s="243" t="s">
        <v>45</v>
      </c>
      <c r="B14" s="243"/>
    </row>
    <row r="15" spans="1:2" s="3" customFormat="1" ht="28.5" customHeight="1" thickBot="1" x14ac:dyDescent="0.3"/>
    <row r="16" spans="1:2" s="3" customFormat="1" ht="22.5" customHeight="1" x14ac:dyDescent="0.25">
      <c r="A16" s="32" t="s">
        <v>227</v>
      </c>
      <c r="B16" s="33">
        <v>10137</v>
      </c>
    </row>
    <row r="17" spans="1:6" s="3" customFormat="1" ht="27.75" customHeight="1" x14ac:dyDescent="0.25">
      <c r="A17" s="34" t="s">
        <v>46</v>
      </c>
      <c r="B17" s="35">
        <v>70.516300000000001</v>
      </c>
    </row>
    <row r="18" spans="1:6" s="3" customFormat="1" ht="26.25" customHeight="1" thickBot="1" x14ac:dyDescent="0.3">
      <c r="A18" s="36" t="s">
        <v>47</v>
      </c>
      <c r="B18" s="37">
        <f>B17/B16</f>
        <v>6.9563283022590515E-3</v>
      </c>
    </row>
    <row r="19" spans="1:6" s="3" customFormat="1" ht="23.25" customHeight="1" x14ac:dyDescent="0.25">
      <c r="A19" s="38"/>
      <c r="B19" s="39"/>
    </row>
    <row r="20" spans="1:6" s="25" customFormat="1" ht="60.75" customHeight="1" x14ac:dyDescent="0.25">
      <c r="A20" s="40" t="s">
        <v>48</v>
      </c>
      <c r="B20" s="41"/>
      <c r="C20" s="28"/>
      <c r="D20" s="29"/>
      <c r="F20" s="30"/>
    </row>
    <row r="21" spans="1:6" ht="21" customHeight="1" x14ac:dyDescent="0.25"/>
  </sheetData>
  <mergeCells count="11">
    <mergeCell ref="A7:B7"/>
    <mergeCell ref="A2:B2"/>
    <mergeCell ref="A3:B3"/>
    <mergeCell ref="A4:B4"/>
    <mergeCell ref="A5:B5"/>
    <mergeCell ref="A6:B6"/>
    <mergeCell ref="A8:B8"/>
    <mergeCell ref="A9:B9"/>
    <mergeCell ref="A12:B12"/>
    <mergeCell ref="A13:B13"/>
    <mergeCell ref="A14:B14"/>
  </mergeCells>
  <pageMargins left="1.5748031496062993" right="0.59055118110236227" top="0.39370078740157483" bottom="0.39370078740157483" header="0.19685039370078741" footer="0.19685039370078741"/>
  <pageSetup paperSize="9" scale="8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zoomScaleNormal="100" zoomScaleSheetLayoutView="75" workbookViewId="0">
      <selection activeCell="J12" sqref="J12"/>
    </sheetView>
  </sheetViews>
  <sheetFormatPr defaultColWidth="10.7109375" defaultRowHeight="15" x14ac:dyDescent="0.25"/>
  <cols>
    <col min="1" max="1" width="44" style="31" customWidth="1"/>
    <col min="2" max="2" width="15.42578125" style="31" customWidth="1"/>
    <col min="3" max="3" width="11.7109375" style="31" customWidth="1"/>
    <col min="4" max="5" width="10.28515625" style="31" customWidth="1"/>
    <col min="6" max="6" width="10.140625" style="31" customWidth="1"/>
    <col min="7" max="7" width="9.7109375" style="31" customWidth="1"/>
    <col min="8" max="8" width="10.28515625" style="31" customWidth="1"/>
    <col min="9" max="16384" width="10.7109375" style="31"/>
  </cols>
  <sheetData>
    <row r="1" spans="1:8" x14ac:dyDescent="0.25">
      <c r="F1" s="255" t="s">
        <v>27</v>
      </c>
      <c r="G1" s="255"/>
      <c r="H1" s="255"/>
    </row>
    <row r="2" spans="1:8" x14ac:dyDescent="0.25">
      <c r="D2" s="255"/>
      <c r="E2" s="255"/>
      <c r="F2" s="255"/>
      <c r="G2" s="255"/>
      <c r="H2" s="255"/>
    </row>
    <row r="3" spans="1:8" x14ac:dyDescent="0.25">
      <c r="C3" s="247" t="s">
        <v>42</v>
      </c>
      <c r="D3" s="247"/>
      <c r="E3" s="247"/>
      <c r="F3" s="247"/>
      <c r="G3" s="247"/>
      <c r="H3" s="247"/>
    </row>
    <row r="4" spans="1:8" x14ac:dyDescent="0.25">
      <c r="C4" s="247" t="s">
        <v>43</v>
      </c>
      <c r="D4" s="247"/>
      <c r="E4" s="247"/>
      <c r="F4" s="247"/>
      <c r="G4" s="247"/>
      <c r="H4" s="247"/>
    </row>
    <row r="5" spans="1:8" x14ac:dyDescent="0.25">
      <c r="C5" s="247" t="s">
        <v>31</v>
      </c>
      <c r="D5" s="247"/>
      <c r="E5" s="247"/>
      <c r="F5" s="247"/>
      <c r="G5" s="247"/>
      <c r="H5" s="247"/>
    </row>
    <row r="6" spans="1:8" x14ac:dyDescent="0.25">
      <c r="C6" s="247" t="s">
        <v>32</v>
      </c>
      <c r="D6" s="247"/>
      <c r="E6" s="247"/>
      <c r="F6" s="247"/>
      <c r="G6" s="247"/>
      <c r="H6" s="247"/>
    </row>
    <row r="7" spans="1:8" x14ac:dyDescent="0.25">
      <c r="C7" s="247" t="s">
        <v>33</v>
      </c>
      <c r="D7" s="247"/>
      <c r="E7" s="247"/>
      <c r="F7" s="247"/>
      <c r="G7" s="247"/>
      <c r="H7" s="247"/>
    </row>
    <row r="8" spans="1:8" ht="19.5" customHeight="1" x14ac:dyDescent="0.25"/>
    <row r="9" spans="1:8" s="6" customFormat="1" ht="65.25" customHeight="1" x14ac:dyDescent="0.25">
      <c r="A9" s="248" t="s">
        <v>220</v>
      </c>
      <c r="B9" s="248"/>
      <c r="C9" s="248"/>
      <c r="D9" s="248"/>
      <c r="E9" s="248"/>
      <c r="F9" s="248"/>
      <c r="G9" s="248"/>
      <c r="H9" s="248"/>
    </row>
    <row r="10" spans="1:8" s="3" customFormat="1" ht="23.25" customHeight="1" x14ac:dyDescent="0.25">
      <c r="A10" s="249" t="s">
        <v>57</v>
      </c>
      <c r="B10" s="249"/>
      <c r="C10" s="249"/>
      <c r="D10" s="249"/>
      <c r="E10" s="249"/>
      <c r="F10" s="249"/>
      <c r="G10" s="249"/>
      <c r="H10" s="249"/>
    </row>
    <row r="11" spans="1:8" s="1" customFormat="1" ht="12.75" customHeight="1" x14ac:dyDescent="0.2">
      <c r="A11" s="250" t="s">
        <v>45</v>
      </c>
      <c r="B11" s="250"/>
      <c r="C11" s="250"/>
      <c r="D11" s="250"/>
      <c r="E11" s="250"/>
      <c r="F11" s="250"/>
      <c r="G11" s="250"/>
      <c r="H11" s="250"/>
    </row>
    <row r="12" spans="1:8" s="3" customFormat="1" ht="13.5" customHeight="1" thickBot="1" x14ac:dyDescent="0.3"/>
    <row r="13" spans="1:8" s="3" customFormat="1" ht="26.25" customHeight="1" x14ac:dyDescent="0.25">
      <c r="A13" s="251" t="s">
        <v>208</v>
      </c>
      <c r="B13" s="253" t="s">
        <v>209</v>
      </c>
      <c r="C13" s="253" t="s">
        <v>210</v>
      </c>
      <c r="D13" s="162" t="s">
        <v>211</v>
      </c>
      <c r="E13" s="162"/>
      <c r="F13" s="162"/>
      <c r="G13" s="162"/>
      <c r="H13" s="163"/>
    </row>
    <row r="14" spans="1:8" s="3" customFormat="1" ht="42.75" customHeight="1" thickBot="1" x14ac:dyDescent="0.3">
      <c r="A14" s="252"/>
      <c r="B14" s="254"/>
      <c r="C14" s="254"/>
      <c r="D14" s="164" t="s">
        <v>212</v>
      </c>
      <c r="E14" s="164" t="s">
        <v>213</v>
      </c>
      <c r="F14" s="164" t="s">
        <v>214</v>
      </c>
      <c r="G14" s="164" t="s">
        <v>215</v>
      </c>
      <c r="H14" s="165" t="s">
        <v>216</v>
      </c>
    </row>
    <row r="15" spans="1:8" s="3" customFormat="1" ht="50.25" x14ac:dyDescent="0.25">
      <c r="A15" s="166" t="s">
        <v>47</v>
      </c>
      <c r="B15" s="167"/>
      <c r="C15" s="167"/>
      <c r="D15" s="168">
        <v>0.41570000000000001</v>
      </c>
      <c r="E15" s="168">
        <v>0.40949999999999998</v>
      </c>
      <c r="F15" s="169">
        <v>0.40339999999999998</v>
      </c>
      <c r="G15" s="168">
        <v>0.39729999999999999</v>
      </c>
      <c r="H15" s="170">
        <v>0.39129999999999998</v>
      </c>
    </row>
    <row r="16" spans="1:8" s="3" customFormat="1" ht="50.25" x14ac:dyDescent="0.25">
      <c r="A16" s="171" t="s">
        <v>217</v>
      </c>
      <c r="B16" s="172"/>
      <c r="C16" s="172"/>
      <c r="D16" s="173">
        <v>1.02</v>
      </c>
      <c r="E16" s="173">
        <v>1.02</v>
      </c>
      <c r="F16" s="173">
        <v>1.02</v>
      </c>
      <c r="G16" s="173">
        <v>1.02</v>
      </c>
      <c r="H16" s="174">
        <v>1.01</v>
      </c>
    </row>
    <row r="17" spans="1:8" s="3" customFormat="1" ht="51" thickBot="1" x14ac:dyDescent="0.3">
      <c r="A17" s="175" t="s">
        <v>218</v>
      </c>
      <c r="B17" s="176"/>
      <c r="C17" s="176"/>
      <c r="D17" s="177">
        <v>0.99</v>
      </c>
      <c r="E17" s="178">
        <v>0.98899999999999999</v>
      </c>
      <c r="F17" s="178">
        <v>0.98799999999999999</v>
      </c>
      <c r="G17" s="178">
        <v>0.98699999999999999</v>
      </c>
      <c r="H17" s="178">
        <v>0.98599999999999999</v>
      </c>
    </row>
    <row r="18" spans="1:8" s="3" customFormat="1" ht="12.7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s="25" customFormat="1" ht="4.5" customHeight="1" x14ac:dyDescent="0.25">
      <c r="A19" s="40"/>
      <c r="B19" s="179"/>
      <c r="C19" s="179"/>
      <c r="E19" s="244"/>
      <c r="F19" s="244"/>
      <c r="G19" s="244"/>
      <c r="H19" s="30"/>
    </row>
    <row r="20" spans="1:8" s="3" customFormat="1" hidden="1" x14ac:dyDescent="0.25">
      <c r="A20" s="180"/>
    </row>
    <row r="21" spans="1:8" s="3" customFormat="1" ht="16.5" customHeight="1" x14ac:dyDescent="0.25">
      <c r="A21"/>
    </row>
    <row r="23" spans="1:8" ht="3.75" customHeight="1" x14ac:dyDescent="0.25"/>
    <row r="24" spans="1:8" ht="73.5" customHeight="1" x14ac:dyDescent="0.25">
      <c r="A24" s="245"/>
      <c r="B24" s="245"/>
      <c r="C24" s="245"/>
      <c r="D24" s="245"/>
      <c r="E24" s="245"/>
      <c r="F24" s="245"/>
      <c r="G24" s="245"/>
      <c r="H24" s="245"/>
    </row>
    <row r="27" spans="1:8" ht="72.75" customHeight="1" x14ac:dyDescent="0.25">
      <c r="A27" s="246" t="s">
        <v>129</v>
      </c>
      <c r="B27" s="246"/>
      <c r="E27" s="244" t="s">
        <v>41</v>
      </c>
      <c r="F27" s="244"/>
      <c r="G27" s="244"/>
    </row>
    <row r="28" spans="1:8" ht="33" customHeight="1" x14ac:dyDescent="0.25"/>
  </sheetData>
  <mergeCells count="17">
    <mergeCell ref="C6:H6"/>
    <mergeCell ref="F1:H1"/>
    <mergeCell ref="D2:H2"/>
    <mergeCell ref="C3:H3"/>
    <mergeCell ref="C4:H4"/>
    <mergeCell ref="C5:H5"/>
    <mergeCell ref="E19:G19"/>
    <mergeCell ref="A24:H24"/>
    <mergeCell ref="A27:B27"/>
    <mergeCell ref="E27:G27"/>
    <mergeCell ref="C7:H7"/>
    <mergeCell ref="A9:H9"/>
    <mergeCell ref="A10:H10"/>
    <mergeCell ref="A11:H11"/>
    <mergeCell ref="A13:A14"/>
    <mergeCell ref="B13:B14"/>
    <mergeCell ref="C13:C14"/>
  </mergeCells>
  <pageMargins left="0.59055118110236227" right="0.51181102362204722" top="0.78740157480314965" bottom="0.39370078740157483" header="0.19685039370078741" footer="0.19685039370078741"/>
  <pageSetup paperSize="9" scale="74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zoomScaleSheetLayoutView="75" workbookViewId="0">
      <selection activeCell="K20" sqref="K20"/>
    </sheetView>
  </sheetViews>
  <sheetFormatPr defaultColWidth="10.7109375" defaultRowHeight="15" outlineLevelCol="1" x14ac:dyDescent="0.25"/>
  <cols>
    <col min="1" max="1" width="4.5703125" style="31" customWidth="1"/>
    <col min="2" max="2" width="53.140625" style="31" customWidth="1"/>
    <col min="3" max="3" width="25.7109375" style="31" customWidth="1"/>
    <col min="4" max="4" width="23.42578125" style="31" customWidth="1" outlineLevel="1"/>
    <col min="5" max="5" width="14.7109375" style="31" customWidth="1" outlineLevel="1"/>
    <col min="6" max="6" width="16" style="31" customWidth="1" outlineLevel="1"/>
    <col min="7" max="7" width="16.42578125" style="31" customWidth="1" outlineLevel="1"/>
    <col min="8" max="16384" width="10.7109375" style="31"/>
  </cols>
  <sheetData>
    <row r="1" spans="1:7" s="1" customFormat="1" ht="12" customHeight="1" x14ac:dyDescent="0.25">
      <c r="E1" s="3" t="s">
        <v>53</v>
      </c>
      <c r="F1" s="3"/>
      <c r="G1" s="3"/>
    </row>
    <row r="2" spans="1:7" s="1" customFormat="1" x14ac:dyDescent="0.25">
      <c r="D2" s="267" t="s">
        <v>42</v>
      </c>
      <c r="E2" s="267"/>
      <c r="F2" s="267"/>
      <c r="G2" s="267"/>
    </row>
    <row r="3" spans="1:7" s="1" customFormat="1" x14ac:dyDescent="0.25">
      <c r="D3" s="267" t="s">
        <v>43</v>
      </c>
      <c r="E3" s="267"/>
      <c r="F3" s="267"/>
      <c r="G3" s="267"/>
    </row>
    <row r="4" spans="1:7" s="48" customFormat="1" x14ac:dyDescent="0.25">
      <c r="D4" s="267" t="s">
        <v>31</v>
      </c>
      <c r="E4" s="267"/>
      <c r="F4" s="267"/>
      <c r="G4" s="267"/>
    </row>
    <row r="5" spans="1:7" s="48" customFormat="1" x14ac:dyDescent="0.25">
      <c r="D5" s="267" t="s">
        <v>32</v>
      </c>
      <c r="E5" s="267"/>
      <c r="F5" s="267"/>
      <c r="G5" s="267"/>
    </row>
    <row r="6" spans="1:7" s="48" customFormat="1" x14ac:dyDescent="0.25">
      <c r="E6" s="3" t="s">
        <v>33</v>
      </c>
      <c r="F6" s="31"/>
      <c r="G6" s="31"/>
    </row>
    <row r="7" spans="1:7" s="48" customFormat="1" ht="15" customHeight="1" x14ac:dyDescent="0.2"/>
    <row r="8" spans="1:7" s="40" customFormat="1" ht="15.75" x14ac:dyDescent="0.25">
      <c r="A8" s="49" t="s">
        <v>54</v>
      </c>
      <c r="B8" s="49"/>
      <c r="C8" s="49"/>
      <c r="D8" s="49"/>
      <c r="E8" s="49"/>
      <c r="F8" s="49"/>
      <c r="G8" s="49"/>
    </row>
    <row r="9" spans="1:7" s="40" customFormat="1" ht="15" customHeight="1" x14ac:dyDescent="0.25">
      <c r="A9" s="49" t="s">
        <v>55</v>
      </c>
      <c r="B9" s="49"/>
      <c r="C9" s="49"/>
      <c r="D9" s="49"/>
      <c r="E9" s="49"/>
      <c r="F9" s="49"/>
      <c r="G9" s="49"/>
    </row>
    <row r="10" spans="1:7" s="40" customFormat="1" ht="15" customHeight="1" x14ac:dyDescent="0.25">
      <c r="A10" s="49" t="s">
        <v>56</v>
      </c>
      <c r="B10" s="49"/>
      <c r="C10" s="49"/>
      <c r="D10" s="49"/>
      <c r="E10" s="49"/>
      <c r="F10" s="49"/>
      <c r="G10" s="49"/>
    </row>
    <row r="11" spans="1:7" ht="12" customHeight="1" x14ac:dyDescent="0.25"/>
    <row r="12" spans="1:7" ht="20.25" customHeight="1" x14ac:dyDescent="0.3">
      <c r="A12" s="268" t="s">
        <v>228</v>
      </c>
      <c r="B12" s="268"/>
      <c r="C12" s="268"/>
      <c r="D12" s="268"/>
      <c r="E12" s="268"/>
      <c r="F12" s="268"/>
      <c r="G12" s="268"/>
    </row>
    <row r="13" spans="1:7" s="50" customFormat="1" ht="21" customHeight="1" x14ac:dyDescent="0.3">
      <c r="B13" s="266" t="s">
        <v>57</v>
      </c>
      <c r="C13" s="266"/>
      <c r="D13" s="266"/>
      <c r="E13" s="266"/>
      <c r="F13" s="266"/>
      <c r="G13" s="266"/>
    </row>
    <row r="14" spans="1:7" s="51" customFormat="1" ht="13.5" customHeight="1" x14ac:dyDescent="0.2">
      <c r="B14" s="52" t="s">
        <v>58</v>
      </c>
      <c r="C14" s="52"/>
      <c r="D14" s="52"/>
      <c r="E14" s="52"/>
      <c r="F14" s="52"/>
      <c r="G14" s="52"/>
    </row>
    <row r="15" spans="1:7" ht="6.75" customHeight="1" thickBot="1" x14ac:dyDescent="0.3"/>
    <row r="16" spans="1:7" s="53" customFormat="1" x14ac:dyDescent="0.2">
      <c r="A16" s="259" t="s">
        <v>0</v>
      </c>
      <c r="B16" s="261" t="s">
        <v>59</v>
      </c>
      <c r="C16" s="261" t="s">
        <v>60</v>
      </c>
      <c r="D16" s="261"/>
      <c r="E16" s="261" t="s">
        <v>61</v>
      </c>
      <c r="F16" s="261" t="s">
        <v>62</v>
      </c>
      <c r="G16" s="264" t="s">
        <v>63</v>
      </c>
    </row>
    <row r="17" spans="1:7" s="53" customFormat="1" ht="30.75" thickBot="1" x14ac:dyDescent="0.25">
      <c r="A17" s="260"/>
      <c r="B17" s="262"/>
      <c r="C17" s="54" t="s">
        <v>64</v>
      </c>
      <c r="D17" s="55" t="s">
        <v>65</v>
      </c>
      <c r="E17" s="263"/>
      <c r="F17" s="263"/>
      <c r="G17" s="265"/>
    </row>
    <row r="18" spans="1:7" s="59" customFormat="1" ht="15.75" thickBot="1" x14ac:dyDescent="0.25">
      <c r="A18" s="256">
        <v>1</v>
      </c>
      <c r="B18" s="257"/>
      <c r="C18" s="57">
        <v>2</v>
      </c>
      <c r="D18" s="57">
        <v>3</v>
      </c>
      <c r="E18" s="57">
        <v>4</v>
      </c>
      <c r="F18" s="57">
        <v>5</v>
      </c>
      <c r="G18" s="58">
        <v>6</v>
      </c>
    </row>
    <row r="19" spans="1:7" ht="45" x14ac:dyDescent="0.25">
      <c r="A19" s="60" t="s">
        <v>66</v>
      </c>
      <c r="B19" s="61" t="s">
        <v>67</v>
      </c>
      <c r="C19" s="62" t="s">
        <v>68</v>
      </c>
      <c r="D19" s="62" t="s">
        <v>68</v>
      </c>
      <c r="E19" s="62" t="s">
        <v>68</v>
      </c>
      <c r="F19" s="63" t="s">
        <v>68</v>
      </c>
      <c r="G19" s="64">
        <v>2</v>
      </c>
    </row>
    <row r="20" spans="1:7" x14ac:dyDescent="0.25">
      <c r="A20" s="65"/>
      <c r="B20" s="66" t="s">
        <v>69</v>
      </c>
      <c r="C20" s="67"/>
      <c r="D20" s="67"/>
      <c r="E20" s="67"/>
      <c r="F20" s="68"/>
      <c r="G20" s="69"/>
    </row>
    <row r="21" spans="1:7" s="74" customFormat="1" ht="60" x14ac:dyDescent="0.25">
      <c r="A21" s="70" t="s">
        <v>25</v>
      </c>
      <c r="B21" s="71" t="s">
        <v>70</v>
      </c>
      <c r="C21" s="72">
        <v>0.02</v>
      </c>
      <c r="D21" s="72">
        <v>0.02</v>
      </c>
      <c r="E21" s="73">
        <f>C21/D21</f>
        <v>1</v>
      </c>
      <c r="F21" s="68" t="s">
        <v>71</v>
      </c>
      <c r="G21" s="69">
        <v>2</v>
      </c>
    </row>
    <row r="22" spans="1:7" s="74" customFormat="1" ht="75" x14ac:dyDescent="0.25">
      <c r="A22" s="70" t="s">
        <v>72</v>
      </c>
      <c r="B22" s="75" t="s">
        <v>73</v>
      </c>
      <c r="C22" s="67">
        <v>5</v>
      </c>
      <c r="D22" s="67">
        <v>5</v>
      </c>
      <c r="E22" s="73">
        <f>C22/D22</f>
        <v>1</v>
      </c>
      <c r="F22" s="68" t="s">
        <v>71</v>
      </c>
      <c r="G22" s="69">
        <v>2</v>
      </c>
    </row>
    <row r="23" spans="1:7" x14ac:dyDescent="0.25">
      <c r="A23" s="65"/>
      <c r="B23" s="66" t="s">
        <v>74</v>
      </c>
      <c r="C23" s="67"/>
      <c r="D23" s="67"/>
      <c r="E23" s="73"/>
      <c r="F23" s="68"/>
      <c r="G23" s="69"/>
    </row>
    <row r="24" spans="1:7" ht="30" x14ac:dyDescent="0.25">
      <c r="A24" s="76" t="s">
        <v>75</v>
      </c>
      <c r="B24" s="66" t="s">
        <v>76</v>
      </c>
      <c r="C24" s="67">
        <v>2</v>
      </c>
      <c r="D24" s="67">
        <v>2</v>
      </c>
      <c r="E24" s="73">
        <f>C24/D24</f>
        <v>1</v>
      </c>
      <c r="F24" s="68" t="s">
        <v>68</v>
      </c>
      <c r="G24" s="69" t="s">
        <v>68</v>
      </c>
    </row>
    <row r="25" spans="1:7" ht="60" x14ac:dyDescent="0.25">
      <c r="A25" s="76" t="s">
        <v>77</v>
      </c>
      <c r="B25" s="66" t="s">
        <v>78</v>
      </c>
      <c r="C25" s="67">
        <v>0</v>
      </c>
      <c r="D25" s="67">
        <v>0</v>
      </c>
      <c r="E25" s="73">
        <v>1</v>
      </c>
      <c r="F25" s="68" t="s">
        <v>68</v>
      </c>
      <c r="G25" s="69" t="s">
        <v>68</v>
      </c>
    </row>
    <row r="26" spans="1:7" ht="30" x14ac:dyDescent="0.25">
      <c r="A26" s="76" t="s">
        <v>79</v>
      </c>
      <c r="B26" s="66" t="s">
        <v>80</v>
      </c>
      <c r="C26" s="67">
        <v>3</v>
      </c>
      <c r="D26" s="67">
        <v>3</v>
      </c>
      <c r="E26" s="73">
        <f>C26/D26</f>
        <v>1</v>
      </c>
      <c r="F26" s="68" t="s">
        <v>68</v>
      </c>
      <c r="G26" s="69" t="s">
        <v>68</v>
      </c>
    </row>
    <row r="27" spans="1:7" ht="45" x14ac:dyDescent="0.25">
      <c r="A27" s="76" t="s">
        <v>81</v>
      </c>
      <c r="B27" s="66" t="s">
        <v>82</v>
      </c>
      <c r="C27" s="67">
        <v>0</v>
      </c>
      <c r="D27" s="67">
        <v>0</v>
      </c>
      <c r="E27" s="73">
        <v>1</v>
      </c>
      <c r="F27" s="68" t="s">
        <v>68</v>
      </c>
      <c r="G27" s="69" t="s">
        <v>68</v>
      </c>
    </row>
    <row r="28" spans="1:7" ht="45" x14ac:dyDescent="0.25">
      <c r="A28" s="70" t="s">
        <v>83</v>
      </c>
      <c r="B28" s="66" t="s">
        <v>84</v>
      </c>
      <c r="C28" s="67" t="s">
        <v>68</v>
      </c>
      <c r="D28" s="67" t="s">
        <v>68</v>
      </c>
      <c r="E28" s="67" t="s">
        <v>68</v>
      </c>
      <c r="F28" s="68" t="s">
        <v>68</v>
      </c>
      <c r="G28" s="69">
        <v>2</v>
      </c>
    </row>
    <row r="29" spans="1:7" x14ac:dyDescent="0.25">
      <c r="A29" s="65"/>
      <c r="B29" s="66" t="s">
        <v>85</v>
      </c>
      <c r="C29" s="67"/>
      <c r="D29" s="67"/>
      <c r="E29" s="67"/>
      <c r="F29" s="68"/>
      <c r="G29" s="69"/>
    </row>
    <row r="30" spans="1:7" s="74" customFormat="1" ht="45" x14ac:dyDescent="0.25">
      <c r="A30" s="70" t="s">
        <v>86</v>
      </c>
      <c r="B30" s="75" t="s">
        <v>87</v>
      </c>
      <c r="C30" s="67">
        <v>1</v>
      </c>
      <c r="D30" s="67">
        <v>1</v>
      </c>
      <c r="E30" s="73">
        <v>1</v>
      </c>
      <c r="F30" s="68" t="s">
        <v>71</v>
      </c>
      <c r="G30" s="69">
        <v>2</v>
      </c>
    </row>
    <row r="31" spans="1:7" s="74" customFormat="1" ht="60" x14ac:dyDescent="0.25">
      <c r="A31" s="70" t="s">
        <v>88</v>
      </c>
      <c r="B31" s="75" t="s">
        <v>89</v>
      </c>
      <c r="C31" s="67">
        <v>0</v>
      </c>
      <c r="D31" s="67">
        <v>0</v>
      </c>
      <c r="E31" s="73">
        <v>1</v>
      </c>
      <c r="F31" s="68" t="s">
        <v>71</v>
      </c>
      <c r="G31" s="69">
        <v>2</v>
      </c>
    </row>
    <row r="32" spans="1:7" s="74" customFormat="1" ht="48" customHeight="1" x14ac:dyDescent="0.25">
      <c r="A32" s="70" t="s">
        <v>90</v>
      </c>
      <c r="B32" s="75" t="s">
        <v>91</v>
      </c>
      <c r="C32" s="67">
        <v>0</v>
      </c>
      <c r="D32" s="67">
        <v>0</v>
      </c>
      <c r="E32" s="73">
        <v>1</v>
      </c>
      <c r="F32" s="68" t="s">
        <v>71</v>
      </c>
      <c r="G32" s="69">
        <v>2</v>
      </c>
    </row>
    <row r="33" spans="1:8" s="74" customFormat="1" ht="18.75" customHeight="1" x14ac:dyDescent="0.25">
      <c r="A33" s="70"/>
      <c r="B33" s="75"/>
      <c r="C33" s="67"/>
      <c r="D33" s="67"/>
      <c r="E33" s="67"/>
      <c r="F33" s="68"/>
      <c r="G33" s="69"/>
    </row>
    <row r="34" spans="1:8" ht="60" x14ac:dyDescent="0.25">
      <c r="A34" s="70" t="s">
        <v>92</v>
      </c>
      <c r="B34" s="66" t="s">
        <v>93</v>
      </c>
      <c r="C34" s="67">
        <v>1</v>
      </c>
      <c r="D34" s="67">
        <v>1</v>
      </c>
      <c r="E34" s="73">
        <v>1</v>
      </c>
      <c r="F34" s="68" t="s">
        <v>71</v>
      </c>
      <c r="G34" s="69">
        <v>2</v>
      </c>
    </row>
    <row r="35" spans="1:8" ht="18" customHeight="1" x14ac:dyDescent="0.25">
      <c r="A35" s="70"/>
      <c r="B35" s="66"/>
      <c r="C35" s="67"/>
      <c r="D35" s="67"/>
      <c r="E35" s="67"/>
      <c r="F35" s="68"/>
      <c r="G35" s="69"/>
    </row>
    <row r="36" spans="1:8" ht="75" x14ac:dyDescent="0.25">
      <c r="A36" s="70" t="s">
        <v>94</v>
      </c>
      <c r="B36" s="66" t="s">
        <v>95</v>
      </c>
      <c r="C36" s="67">
        <v>1</v>
      </c>
      <c r="D36" s="67">
        <v>1</v>
      </c>
      <c r="E36" s="73">
        <v>1</v>
      </c>
      <c r="F36" s="68" t="s">
        <v>71</v>
      </c>
      <c r="G36" s="69">
        <v>2</v>
      </c>
    </row>
    <row r="37" spans="1:8" ht="17.25" customHeight="1" x14ac:dyDescent="0.25">
      <c r="A37" s="70"/>
      <c r="B37" s="66"/>
      <c r="C37" s="67"/>
      <c r="D37" s="67"/>
      <c r="E37" s="67"/>
      <c r="F37" s="68"/>
      <c r="G37" s="69"/>
    </row>
    <row r="38" spans="1:8" s="50" customFormat="1" ht="45" x14ac:dyDescent="0.25">
      <c r="A38" s="77" t="s">
        <v>96</v>
      </c>
      <c r="B38" s="78" t="s">
        <v>97</v>
      </c>
      <c r="C38" s="67"/>
      <c r="D38" s="67"/>
      <c r="E38" s="67"/>
      <c r="F38" s="67" t="s">
        <v>98</v>
      </c>
      <c r="G38" s="79">
        <v>2</v>
      </c>
    </row>
    <row r="39" spans="1:8" s="50" customFormat="1" ht="90" x14ac:dyDescent="0.25">
      <c r="A39" s="77" t="s">
        <v>99</v>
      </c>
      <c r="B39" s="71" t="s">
        <v>100</v>
      </c>
      <c r="C39" s="67">
        <v>0</v>
      </c>
      <c r="D39" s="67">
        <v>0</v>
      </c>
      <c r="E39" s="73">
        <v>1</v>
      </c>
      <c r="F39" s="67"/>
      <c r="G39" s="79">
        <v>2</v>
      </c>
    </row>
    <row r="40" spans="1:8" s="50" customFormat="1" ht="17.25" customHeight="1" x14ac:dyDescent="0.25">
      <c r="A40" s="77"/>
      <c r="B40" s="71"/>
      <c r="C40" s="67"/>
      <c r="D40" s="67"/>
      <c r="E40" s="67"/>
      <c r="F40" s="67"/>
      <c r="G40" s="79"/>
    </row>
    <row r="41" spans="1:8" ht="60" x14ac:dyDescent="0.25">
      <c r="A41" s="70" t="s">
        <v>101</v>
      </c>
      <c r="B41" s="66" t="s">
        <v>102</v>
      </c>
      <c r="C41" s="67" t="s">
        <v>68</v>
      </c>
      <c r="D41" s="67" t="s">
        <v>68</v>
      </c>
      <c r="E41" s="67" t="s">
        <v>68</v>
      </c>
      <c r="F41" s="68" t="s">
        <v>68</v>
      </c>
      <c r="G41" s="69">
        <v>2</v>
      </c>
    </row>
    <row r="42" spans="1:8" x14ac:dyDescent="0.25">
      <c r="A42" s="65"/>
      <c r="B42" s="66" t="s">
        <v>85</v>
      </c>
      <c r="C42" s="67"/>
      <c r="D42" s="67"/>
      <c r="E42" s="67"/>
      <c r="F42" s="68"/>
      <c r="G42" s="69"/>
    </row>
    <row r="43" spans="1:8" s="74" customFormat="1" ht="60" x14ac:dyDescent="0.25">
      <c r="A43" s="70" t="s">
        <v>103</v>
      </c>
      <c r="B43" s="75" t="s">
        <v>104</v>
      </c>
      <c r="C43" s="72">
        <v>0</v>
      </c>
      <c r="D43" s="72">
        <v>0</v>
      </c>
      <c r="E43" s="73">
        <v>1</v>
      </c>
      <c r="F43" s="68" t="s">
        <v>98</v>
      </c>
      <c r="G43" s="69">
        <v>2</v>
      </c>
    </row>
    <row r="44" spans="1:8" s="74" customFormat="1" ht="90" x14ac:dyDescent="0.25">
      <c r="A44" s="70" t="s">
        <v>105</v>
      </c>
      <c r="B44" s="75" t="s">
        <v>106</v>
      </c>
      <c r="C44" s="80">
        <v>0</v>
      </c>
      <c r="D44" s="80">
        <v>0</v>
      </c>
      <c r="E44" s="73">
        <v>1</v>
      </c>
      <c r="F44" s="68" t="s">
        <v>98</v>
      </c>
      <c r="G44" s="69">
        <v>2</v>
      </c>
    </row>
    <row r="45" spans="1:8" s="74" customFormat="1" x14ac:dyDescent="0.25">
      <c r="A45" s="70"/>
      <c r="B45" s="75"/>
      <c r="C45" s="80"/>
      <c r="D45" s="80"/>
      <c r="E45" s="67"/>
      <c r="F45" s="68"/>
      <c r="G45" s="69"/>
    </row>
    <row r="46" spans="1:8" ht="38.25" thickBot="1" x14ac:dyDescent="0.35">
      <c r="A46" s="81" t="s">
        <v>107</v>
      </c>
      <c r="B46" s="82" t="s">
        <v>108</v>
      </c>
      <c r="C46" s="83" t="s">
        <v>68</v>
      </c>
      <c r="D46" s="83" t="s">
        <v>68</v>
      </c>
      <c r="E46" s="83" t="s">
        <v>68</v>
      </c>
      <c r="F46" s="84" t="s">
        <v>68</v>
      </c>
      <c r="G46" s="85">
        <v>2</v>
      </c>
    </row>
    <row r="47" spans="1:8" ht="8.25" customHeight="1" x14ac:dyDescent="0.25"/>
    <row r="48" spans="1:8" s="25" customFormat="1" ht="35.25" customHeight="1" x14ac:dyDescent="0.3">
      <c r="B48" s="86" t="s">
        <v>109</v>
      </c>
      <c r="C48" s="258" t="s">
        <v>41</v>
      </c>
      <c r="D48" s="258"/>
      <c r="E48" s="28"/>
      <c r="F48" s="244"/>
      <c r="G48" s="244"/>
      <c r="H48" s="30"/>
    </row>
  </sheetData>
  <mergeCells count="15">
    <mergeCell ref="B13:G13"/>
    <mergeCell ref="D2:G2"/>
    <mergeCell ref="D3:G3"/>
    <mergeCell ref="D4:G4"/>
    <mergeCell ref="D5:G5"/>
    <mergeCell ref="A12:G12"/>
    <mergeCell ref="A18:B18"/>
    <mergeCell ref="C48:D48"/>
    <mergeCell ref="F48:G48"/>
    <mergeCell ref="A16:A17"/>
    <mergeCell ref="B16:B17"/>
    <mergeCell ref="C16:D16"/>
    <mergeCell ref="E16:E17"/>
    <mergeCell ref="F16:F17"/>
    <mergeCell ref="G16:G17"/>
  </mergeCells>
  <pageMargins left="0.98425196850393704" right="0.31496062992125984" top="0" bottom="0.19685039370078741" header="0.19685039370078741" footer="0.19685039370078741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zoomScaleNormal="100" zoomScaleSheetLayoutView="75" workbookViewId="0">
      <selection activeCell="E19" sqref="E19"/>
    </sheetView>
  </sheetViews>
  <sheetFormatPr defaultColWidth="10.7109375" defaultRowHeight="15" outlineLevelCol="1" x14ac:dyDescent="0.25"/>
  <cols>
    <col min="1" max="1" width="6.28515625" style="88" customWidth="1"/>
    <col min="2" max="2" width="63.85546875" style="50" customWidth="1"/>
    <col min="3" max="3" width="14.42578125" style="50" customWidth="1"/>
    <col min="4" max="4" width="14.42578125" style="50" customWidth="1" outlineLevel="1"/>
    <col min="5" max="5" width="13.28515625" style="50" customWidth="1" outlineLevel="1"/>
    <col min="6" max="7" width="15.7109375" style="50" customWidth="1" outlineLevel="1"/>
    <col min="8" max="16384" width="10.7109375" style="50"/>
  </cols>
  <sheetData>
    <row r="2" spans="1:7" ht="20.25" customHeight="1" x14ac:dyDescent="0.25">
      <c r="A2" s="272" t="s">
        <v>229</v>
      </c>
      <c r="B2" s="272"/>
      <c r="C2" s="272"/>
      <c r="D2" s="272"/>
      <c r="E2" s="272"/>
      <c r="F2" s="272"/>
      <c r="G2" s="272"/>
    </row>
    <row r="3" spans="1:7" ht="20.25" customHeight="1" x14ac:dyDescent="0.3">
      <c r="B3" s="266" t="s">
        <v>57</v>
      </c>
      <c r="C3" s="266"/>
      <c r="D3" s="266"/>
      <c r="E3" s="266"/>
      <c r="F3" s="266"/>
      <c r="G3" s="266"/>
    </row>
    <row r="4" spans="1:7" s="51" customFormat="1" ht="13.5" customHeight="1" x14ac:dyDescent="0.2">
      <c r="A4" s="89"/>
      <c r="B4" s="52" t="s">
        <v>58</v>
      </c>
      <c r="C4" s="52"/>
      <c r="D4" s="52"/>
      <c r="E4" s="52"/>
      <c r="F4" s="52"/>
      <c r="G4" s="52"/>
    </row>
    <row r="5" spans="1:7" ht="10.5" customHeight="1" thickBot="1" x14ac:dyDescent="0.3"/>
    <row r="6" spans="1:7" s="90" customFormat="1" x14ac:dyDescent="0.2">
      <c r="A6" s="273" t="s">
        <v>0</v>
      </c>
      <c r="B6" s="275" t="s">
        <v>110</v>
      </c>
      <c r="C6" s="275" t="s">
        <v>60</v>
      </c>
      <c r="D6" s="275"/>
      <c r="E6" s="275" t="s">
        <v>61</v>
      </c>
      <c r="F6" s="275" t="s">
        <v>62</v>
      </c>
      <c r="G6" s="278" t="s">
        <v>63</v>
      </c>
    </row>
    <row r="7" spans="1:7" s="90" customFormat="1" ht="45.75" customHeight="1" thickBot="1" x14ac:dyDescent="0.25">
      <c r="A7" s="274"/>
      <c r="B7" s="276"/>
      <c r="C7" s="91" t="s">
        <v>64</v>
      </c>
      <c r="D7" s="92" t="s">
        <v>65</v>
      </c>
      <c r="E7" s="277"/>
      <c r="F7" s="277"/>
      <c r="G7" s="279"/>
    </row>
    <row r="8" spans="1:7" s="95" customFormat="1" ht="15.75" thickBot="1" x14ac:dyDescent="0.25">
      <c r="A8" s="269">
        <v>1</v>
      </c>
      <c r="B8" s="270"/>
      <c r="C8" s="93">
        <v>2</v>
      </c>
      <c r="D8" s="93">
        <v>3</v>
      </c>
      <c r="E8" s="93">
        <v>4</v>
      </c>
      <c r="F8" s="93">
        <v>5</v>
      </c>
      <c r="G8" s="94">
        <v>6</v>
      </c>
    </row>
    <row r="9" spans="1:7" ht="30" x14ac:dyDescent="0.25">
      <c r="A9" s="96" t="s">
        <v>66</v>
      </c>
      <c r="B9" s="78" t="s">
        <v>111</v>
      </c>
      <c r="C9" s="67" t="s">
        <v>68</v>
      </c>
      <c r="D9" s="67" t="s">
        <v>68</v>
      </c>
      <c r="E9" s="67" t="s">
        <v>68</v>
      </c>
      <c r="F9" s="67" t="s">
        <v>68</v>
      </c>
      <c r="G9" s="79">
        <v>0.5</v>
      </c>
    </row>
    <row r="10" spans="1:7" x14ac:dyDescent="0.25">
      <c r="A10" s="96"/>
      <c r="B10" s="78" t="s">
        <v>85</v>
      </c>
      <c r="C10" s="67"/>
      <c r="D10" s="67"/>
      <c r="E10" s="67"/>
      <c r="F10" s="67"/>
      <c r="G10" s="79"/>
    </row>
    <row r="11" spans="1:7" s="98" customFormat="1" ht="60" x14ac:dyDescent="0.25">
      <c r="A11" s="77" t="s">
        <v>25</v>
      </c>
      <c r="B11" s="71" t="s">
        <v>112</v>
      </c>
      <c r="C11" s="67">
        <v>25</v>
      </c>
      <c r="D11" s="67">
        <v>30</v>
      </c>
      <c r="E11" s="97">
        <f>C11/D11</f>
        <v>0.83333333333333337</v>
      </c>
      <c r="F11" s="67" t="s">
        <v>98</v>
      </c>
      <c r="G11" s="79">
        <v>0.5</v>
      </c>
    </row>
    <row r="12" spans="1:7" s="98" customFormat="1" ht="45" x14ac:dyDescent="0.25">
      <c r="A12" s="77" t="s">
        <v>72</v>
      </c>
      <c r="B12" s="71" t="s">
        <v>113</v>
      </c>
      <c r="C12" s="67" t="s">
        <v>68</v>
      </c>
      <c r="D12" s="67" t="s">
        <v>68</v>
      </c>
      <c r="E12" s="73">
        <v>1</v>
      </c>
      <c r="F12" s="67" t="s">
        <v>98</v>
      </c>
      <c r="G12" s="79">
        <v>0.5</v>
      </c>
    </row>
    <row r="13" spans="1:7" ht="45" x14ac:dyDescent="0.25">
      <c r="A13" s="96" t="s">
        <v>75</v>
      </c>
      <c r="B13" s="78" t="s">
        <v>114</v>
      </c>
      <c r="C13" s="67">
        <v>12</v>
      </c>
      <c r="D13" s="67">
        <v>12</v>
      </c>
      <c r="E13" s="73">
        <f>C13/D13</f>
        <v>1</v>
      </c>
      <c r="F13" s="67" t="s">
        <v>68</v>
      </c>
      <c r="G13" s="79" t="s">
        <v>68</v>
      </c>
    </row>
    <row r="14" spans="1:7" x14ac:dyDescent="0.25">
      <c r="A14" s="96" t="s">
        <v>77</v>
      </c>
      <c r="B14" s="78" t="s">
        <v>115</v>
      </c>
      <c r="C14" s="67">
        <v>18</v>
      </c>
      <c r="D14" s="67">
        <v>18</v>
      </c>
      <c r="E14" s="73">
        <f>C14/D14</f>
        <v>1</v>
      </c>
      <c r="F14" s="67" t="s">
        <v>68</v>
      </c>
      <c r="G14" s="79" t="s">
        <v>68</v>
      </c>
    </row>
    <row r="15" spans="1:7" s="98" customFormat="1" ht="90" x14ac:dyDescent="0.25">
      <c r="A15" s="77" t="s">
        <v>116</v>
      </c>
      <c r="B15" s="71" t="s">
        <v>117</v>
      </c>
      <c r="C15" s="67">
        <v>0</v>
      </c>
      <c r="D15" s="67">
        <v>0</v>
      </c>
      <c r="E15" s="73">
        <v>1</v>
      </c>
      <c r="F15" s="67" t="s">
        <v>98</v>
      </c>
      <c r="G15" s="79">
        <v>0.5</v>
      </c>
    </row>
    <row r="16" spans="1:7" s="98" customFormat="1" x14ac:dyDescent="0.25">
      <c r="A16" s="77"/>
      <c r="B16" s="71"/>
      <c r="C16" s="67"/>
      <c r="D16" s="67"/>
      <c r="E16" s="67"/>
      <c r="F16" s="67"/>
      <c r="G16" s="79"/>
    </row>
    <row r="17" spans="1:8" x14ac:dyDescent="0.25">
      <c r="A17" s="96"/>
      <c r="B17" s="71"/>
      <c r="C17" s="67"/>
      <c r="D17" s="67"/>
      <c r="E17" s="67"/>
      <c r="F17" s="67"/>
      <c r="G17" s="79"/>
    </row>
    <row r="18" spans="1:8" ht="45" x14ac:dyDescent="0.25">
      <c r="A18" s="96" t="s">
        <v>83</v>
      </c>
      <c r="B18" s="78" t="s">
        <v>118</v>
      </c>
      <c r="C18" s="99"/>
      <c r="D18" s="99"/>
      <c r="E18" s="67"/>
      <c r="F18" s="67"/>
      <c r="G18" s="79">
        <v>0.5</v>
      </c>
    </row>
    <row r="19" spans="1:8" ht="45" x14ac:dyDescent="0.25">
      <c r="A19" s="96" t="s">
        <v>86</v>
      </c>
      <c r="B19" s="71" t="s">
        <v>119</v>
      </c>
      <c r="C19" s="99">
        <v>1.72E-2</v>
      </c>
      <c r="D19" s="99">
        <v>2.1000000000000001E-2</v>
      </c>
      <c r="E19" s="97">
        <f>C19/D19</f>
        <v>0.81904761904761902</v>
      </c>
      <c r="F19" s="67" t="s">
        <v>98</v>
      </c>
      <c r="G19" s="79">
        <v>0.5</v>
      </c>
    </row>
    <row r="20" spans="1:8" x14ac:dyDescent="0.25">
      <c r="A20" s="96"/>
      <c r="B20" s="71"/>
      <c r="C20" s="99"/>
      <c r="D20" s="99"/>
      <c r="E20" s="67"/>
      <c r="F20" s="67"/>
      <c r="G20" s="79"/>
    </row>
    <row r="21" spans="1:8" ht="30" x14ac:dyDescent="0.25">
      <c r="A21" s="96" t="s">
        <v>92</v>
      </c>
      <c r="B21" s="78" t="s">
        <v>120</v>
      </c>
      <c r="C21" s="67" t="s">
        <v>68</v>
      </c>
      <c r="D21" s="67" t="s">
        <v>68</v>
      </c>
      <c r="E21" s="67" t="s">
        <v>68</v>
      </c>
      <c r="F21" s="67" t="s">
        <v>68</v>
      </c>
      <c r="G21" s="79">
        <v>0.5</v>
      </c>
    </row>
    <row r="22" spans="1:8" x14ac:dyDescent="0.25">
      <c r="A22" s="96"/>
      <c r="B22" s="78" t="s">
        <v>85</v>
      </c>
      <c r="C22" s="67"/>
      <c r="D22" s="67"/>
      <c r="E22" s="67"/>
      <c r="F22" s="67"/>
      <c r="G22" s="79"/>
    </row>
    <row r="23" spans="1:8" s="98" customFormat="1" ht="60" x14ac:dyDescent="0.25">
      <c r="A23" s="96" t="s">
        <v>121</v>
      </c>
      <c r="B23" s="71" t="s">
        <v>122</v>
      </c>
      <c r="C23" s="67">
        <v>1</v>
      </c>
      <c r="D23" s="67">
        <v>1</v>
      </c>
      <c r="E23" s="73">
        <v>1</v>
      </c>
      <c r="F23" s="67" t="s">
        <v>71</v>
      </c>
      <c r="G23" s="79">
        <v>0.5</v>
      </c>
    </row>
    <row r="24" spans="1:8" s="98" customFormat="1" ht="75" x14ac:dyDescent="0.25">
      <c r="A24" s="96" t="s">
        <v>123</v>
      </c>
      <c r="B24" s="71" t="s">
        <v>124</v>
      </c>
      <c r="C24" s="100">
        <v>0</v>
      </c>
      <c r="D24" s="100">
        <v>0</v>
      </c>
      <c r="E24" s="73">
        <v>1</v>
      </c>
      <c r="F24" s="67" t="s">
        <v>98</v>
      </c>
      <c r="G24" s="79">
        <v>0.5</v>
      </c>
    </row>
    <row r="25" spans="1:8" s="98" customFormat="1" x14ac:dyDescent="0.25">
      <c r="A25" s="96"/>
      <c r="B25" s="71"/>
      <c r="C25" s="100"/>
      <c r="D25" s="100"/>
      <c r="E25" s="67"/>
      <c r="F25" s="67"/>
      <c r="G25" s="79"/>
    </row>
    <row r="26" spans="1:8" ht="32.25" customHeight="1" x14ac:dyDescent="0.25">
      <c r="A26" s="96" t="s">
        <v>94</v>
      </c>
      <c r="B26" s="78" t="s">
        <v>125</v>
      </c>
      <c r="C26" s="100"/>
      <c r="D26" s="100"/>
      <c r="E26" s="67"/>
      <c r="F26" s="67" t="s">
        <v>98</v>
      </c>
      <c r="G26" s="79">
        <v>0.2</v>
      </c>
    </row>
    <row r="27" spans="1:8" ht="60" x14ac:dyDescent="0.25">
      <c r="A27" s="96" t="s">
        <v>126</v>
      </c>
      <c r="B27" s="71" t="s">
        <v>127</v>
      </c>
      <c r="C27" s="100">
        <v>0</v>
      </c>
      <c r="D27" s="100">
        <v>0</v>
      </c>
      <c r="E27" s="73">
        <v>1</v>
      </c>
      <c r="F27" s="67"/>
      <c r="G27" s="79">
        <v>0.2</v>
      </c>
    </row>
    <row r="28" spans="1:8" x14ac:dyDescent="0.25">
      <c r="A28" s="96"/>
      <c r="B28" s="71"/>
      <c r="C28" s="100"/>
      <c r="D28" s="100"/>
      <c r="E28" s="67"/>
      <c r="F28" s="67"/>
      <c r="G28" s="79"/>
    </row>
    <row r="29" spans="1:8" ht="38.25" thickBot="1" x14ac:dyDescent="0.35">
      <c r="A29" s="101" t="s">
        <v>96</v>
      </c>
      <c r="B29" s="102" t="s">
        <v>128</v>
      </c>
      <c r="C29" s="83" t="s">
        <v>68</v>
      </c>
      <c r="D29" s="83" t="s">
        <v>68</v>
      </c>
      <c r="E29" s="83" t="s">
        <v>68</v>
      </c>
      <c r="F29" s="83" t="s">
        <v>68</v>
      </c>
      <c r="G29" s="103">
        <v>0.46</v>
      </c>
    </row>
    <row r="30" spans="1:8" ht="75" customHeight="1" x14ac:dyDescent="0.25"/>
    <row r="31" spans="1:8" s="25" customFormat="1" ht="42.75" customHeight="1" x14ac:dyDescent="0.3">
      <c r="B31" s="86" t="s">
        <v>129</v>
      </c>
      <c r="C31" s="104"/>
      <c r="D31" s="104"/>
      <c r="E31" s="271" t="s">
        <v>41</v>
      </c>
      <c r="F31" s="271"/>
      <c r="G31" s="271"/>
      <c r="H31" s="30"/>
    </row>
  </sheetData>
  <mergeCells count="10">
    <mergeCell ref="A8:B8"/>
    <mergeCell ref="E31:G31"/>
    <mergeCell ref="A2:G2"/>
    <mergeCell ref="B3:G3"/>
    <mergeCell ref="A6:A7"/>
    <mergeCell ref="B6:B7"/>
    <mergeCell ref="C6:D6"/>
    <mergeCell ref="E6:E7"/>
    <mergeCell ref="F6:F7"/>
    <mergeCell ref="G6:G7"/>
  </mergeCells>
  <pageMargins left="0.78740157480314965" right="0.31496062992125984" top="0.19685039370078741" bottom="0.19685039370078741" header="0.19685039370078741" footer="0.19685039370078741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25" zoomScaleNormal="100" zoomScaleSheetLayoutView="75" workbookViewId="0">
      <selection activeCell="C14" sqref="C14"/>
    </sheetView>
  </sheetViews>
  <sheetFormatPr defaultColWidth="10.7109375" defaultRowHeight="15" outlineLevelCol="1" x14ac:dyDescent="0.25"/>
  <cols>
    <col min="1" max="1" width="5.7109375" style="88" bestFit="1" customWidth="1"/>
    <col min="2" max="2" width="64.42578125" style="50" customWidth="1"/>
    <col min="3" max="3" width="14" style="50" customWidth="1"/>
    <col min="4" max="7" width="14" style="50" customWidth="1" outlineLevel="1"/>
    <col min="8" max="16384" width="10.7109375" style="50"/>
  </cols>
  <sheetData>
    <row r="2" spans="1:7" ht="20.25" x14ac:dyDescent="0.3">
      <c r="A2" s="282" t="s">
        <v>230</v>
      </c>
      <c r="B2" s="282"/>
      <c r="C2" s="282"/>
      <c r="D2" s="282"/>
      <c r="E2" s="282"/>
      <c r="F2" s="282"/>
      <c r="G2" s="282"/>
    </row>
    <row r="3" spans="1:7" ht="26.25" customHeight="1" x14ac:dyDescent="0.3">
      <c r="B3" s="266" t="s">
        <v>57</v>
      </c>
      <c r="C3" s="266"/>
      <c r="D3" s="266"/>
      <c r="E3" s="266"/>
      <c r="F3" s="266"/>
      <c r="G3" s="266"/>
    </row>
    <row r="4" spans="1:7" s="51" customFormat="1" ht="13.5" customHeight="1" x14ac:dyDescent="0.2">
      <c r="A4" s="89"/>
      <c r="B4" s="105" t="s">
        <v>58</v>
      </c>
      <c r="C4" s="106"/>
      <c r="D4" s="105"/>
      <c r="E4" s="52"/>
      <c r="F4" s="52"/>
      <c r="G4" s="52"/>
    </row>
    <row r="5" spans="1:7" ht="12.75" customHeight="1" thickBot="1" x14ac:dyDescent="0.3"/>
    <row r="6" spans="1:7" s="90" customFormat="1" x14ac:dyDescent="0.2">
      <c r="A6" s="283" t="s">
        <v>130</v>
      </c>
      <c r="B6" s="275" t="s">
        <v>110</v>
      </c>
      <c r="C6" s="275" t="s">
        <v>60</v>
      </c>
      <c r="D6" s="275"/>
      <c r="E6" s="275" t="s">
        <v>61</v>
      </c>
      <c r="F6" s="275" t="s">
        <v>62</v>
      </c>
      <c r="G6" s="278" t="s">
        <v>63</v>
      </c>
    </row>
    <row r="7" spans="1:7" s="90" customFormat="1" ht="43.5" thickBot="1" x14ac:dyDescent="0.25">
      <c r="A7" s="284"/>
      <c r="B7" s="276"/>
      <c r="C7" s="91" t="s">
        <v>131</v>
      </c>
      <c r="D7" s="92" t="s">
        <v>65</v>
      </c>
      <c r="E7" s="277"/>
      <c r="F7" s="277"/>
      <c r="G7" s="279"/>
    </row>
    <row r="8" spans="1:7" s="95" customFormat="1" ht="15.75" thickBot="1" x14ac:dyDescent="0.25">
      <c r="A8" s="269">
        <v>1</v>
      </c>
      <c r="B8" s="270"/>
      <c r="C8" s="93">
        <v>2</v>
      </c>
      <c r="D8" s="93">
        <v>3</v>
      </c>
      <c r="E8" s="93">
        <v>4</v>
      </c>
      <c r="F8" s="93">
        <v>5</v>
      </c>
      <c r="G8" s="94">
        <v>6</v>
      </c>
    </row>
    <row r="9" spans="1:7" ht="45" x14ac:dyDescent="0.25">
      <c r="A9" s="107" t="s">
        <v>66</v>
      </c>
      <c r="B9" s="108" t="s">
        <v>132</v>
      </c>
      <c r="C9" s="62">
        <v>0</v>
      </c>
      <c r="D9" s="62">
        <v>0</v>
      </c>
      <c r="E9" s="73">
        <v>1</v>
      </c>
      <c r="F9" s="62" t="s">
        <v>71</v>
      </c>
      <c r="G9" s="109">
        <v>2</v>
      </c>
    </row>
    <row r="10" spans="1:7" ht="11.25" customHeight="1" x14ac:dyDescent="0.25">
      <c r="A10" s="96"/>
      <c r="B10" s="78"/>
      <c r="C10" s="67"/>
      <c r="D10" s="67"/>
      <c r="E10" s="67"/>
      <c r="F10" s="67"/>
      <c r="G10" s="79"/>
    </row>
    <row r="11" spans="1:7" x14ac:dyDescent="0.25">
      <c r="A11" s="96" t="s">
        <v>83</v>
      </c>
      <c r="B11" s="78" t="s">
        <v>133</v>
      </c>
      <c r="C11" s="67" t="s">
        <v>68</v>
      </c>
      <c r="D11" s="67" t="s">
        <v>68</v>
      </c>
      <c r="E11" s="67" t="s">
        <v>68</v>
      </c>
      <c r="F11" s="67" t="s">
        <v>68</v>
      </c>
      <c r="G11" s="79"/>
    </row>
    <row r="12" spans="1:7" x14ac:dyDescent="0.25">
      <c r="A12" s="96"/>
      <c r="B12" s="78" t="s">
        <v>85</v>
      </c>
      <c r="C12" s="67"/>
      <c r="D12" s="67"/>
      <c r="E12" s="67"/>
      <c r="F12" s="67"/>
      <c r="G12" s="79"/>
    </row>
    <row r="13" spans="1:7" s="98" customFormat="1" ht="60" x14ac:dyDescent="0.25">
      <c r="A13" s="77" t="s">
        <v>86</v>
      </c>
      <c r="B13" s="71" t="s">
        <v>134</v>
      </c>
      <c r="C13" s="99">
        <v>1.72E-2</v>
      </c>
      <c r="D13" s="99">
        <v>2.1000000000000001E-2</v>
      </c>
      <c r="E13" s="73">
        <f>C13/D13</f>
        <v>0.81904761904761902</v>
      </c>
      <c r="F13" s="67" t="s">
        <v>98</v>
      </c>
      <c r="G13" s="79">
        <v>1</v>
      </c>
    </row>
    <row r="14" spans="1:7" s="98" customFormat="1" ht="63" customHeight="1" x14ac:dyDescent="0.25">
      <c r="A14" s="77" t="s">
        <v>88</v>
      </c>
      <c r="B14" s="181" t="s">
        <v>135</v>
      </c>
      <c r="C14" s="99">
        <v>2.1000000000000001E-2</v>
      </c>
      <c r="D14" s="99">
        <v>2.1000000000000001E-2</v>
      </c>
      <c r="E14" s="73">
        <f>C14/D14</f>
        <v>1</v>
      </c>
      <c r="F14" s="67" t="s">
        <v>71</v>
      </c>
      <c r="G14" s="79">
        <v>2</v>
      </c>
    </row>
    <row r="15" spans="1:7" s="98" customFormat="1" ht="81" customHeight="1" x14ac:dyDescent="0.25">
      <c r="A15" s="77" t="s">
        <v>90</v>
      </c>
      <c r="B15" s="181" t="s">
        <v>136</v>
      </c>
      <c r="C15" s="80">
        <v>0</v>
      </c>
      <c r="D15" s="80">
        <v>0</v>
      </c>
      <c r="E15" s="73">
        <v>1</v>
      </c>
      <c r="F15" s="67" t="s">
        <v>98</v>
      </c>
      <c r="G15" s="110">
        <v>2</v>
      </c>
    </row>
    <row r="16" spans="1:7" s="98" customFormat="1" ht="75" x14ac:dyDescent="0.25">
      <c r="A16" s="77" t="s">
        <v>137</v>
      </c>
      <c r="B16" s="71" t="s">
        <v>138</v>
      </c>
      <c r="C16" s="80">
        <v>0</v>
      </c>
      <c r="D16" s="80">
        <v>0</v>
      </c>
      <c r="E16" s="73">
        <v>1</v>
      </c>
      <c r="F16" s="67" t="s">
        <v>98</v>
      </c>
      <c r="G16" s="79">
        <v>2</v>
      </c>
    </row>
    <row r="17" spans="1:7" s="98" customFormat="1" ht="60" x14ac:dyDescent="0.25">
      <c r="A17" s="77" t="s">
        <v>139</v>
      </c>
      <c r="B17" s="71" t="s">
        <v>140</v>
      </c>
      <c r="C17" s="80">
        <v>0</v>
      </c>
      <c r="D17" s="80">
        <v>0</v>
      </c>
      <c r="E17" s="73">
        <v>1</v>
      </c>
      <c r="F17" s="67" t="s">
        <v>71</v>
      </c>
      <c r="G17" s="79">
        <v>2</v>
      </c>
    </row>
    <row r="18" spans="1:7" s="98" customFormat="1" ht="45" x14ac:dyDescent="0.25">
      <c r="A18" s="77" t="s">
        <v>141</v>
      </c>
      <c r="B18" s="71" t="s">
        <v>142</v>
      </c>
      <c r="C18" s="67">
        <v>0</v>
      </c>
      <c r="D18" s="67">
        <v>0</v>
      </c>
      <c r="E18" s="73">
        <v>1</v>
      </c>
      <c r="F18" s="67" t="s">
        <v>71</v>
      </c>
      <c r="G18" s="79">
        <v>2</v>
      </c>
    </row>
    <row r="19" spans="1:7" s="98" customFormat="1" x14ac:dyDescent="0.25">
      <c r="A19" s="77"/>
      <c r="B19" s="71"/>
      <c r="C19" s="67"/>
      <c r="D19" s="67"/>
      <c r="E19" s="67"/>
      <c r="F19" s="67"/>
      <c r="G19" s="79"/>
    </row>
    <row r="20" spans="1:7" ht="20.25" customHeight="1" x14ac:dyDescent="0.25">
      <c r="A20" s="96" t="s">
        <v>92</v>
      </c>
      <c r="B20" s="112" t="s">
        <v>143</v>
      </c>
      <c r="C20" s="67" t="s">
        <v>68</v>
      </c>
      <c r="D20" s="67" t="s">
        <v>68</v>
      </c>
      <c r="E20" s="67" t="s">
        <v>68</v>
      </c>
      <c r="F20" s="67" t="s">
        <v>68</v>
      </c>
      <c r="G20" s="79"/>
    </row>
    <row r="21" spans="1:7" x14ac:dyDescent="0.25">
      <c r="A21" s="96"/>
      <c r="B21" s="78" t="s">
        <v>85</v>
      </c>
      <c r="C21" s="67"/>
      <c r="D21" s="67"/>
      <c r="E21" s="67"/>
      <c r="F21" s="67"/>
      <c r="G21" s="79"/>
    </row>
    <row r="22" spans="1:7" s="98" customFormat="1" ht="30" x14ac:dyDescent="0.25">
      <c r="A22" s="96" t="s">
        <v>121</v>
      </c>
      <c r="B22" s="71" t="s">
        <v>144</v>
      </c>
      <c r="C22" s="111">
        <v>10</v>
      </c>
      <c r="D22" s="111">
        <v>11</v>
      </c>
      <c r="E22" s="73">
        <f>C22/D22</f>
        <v>0.90909090909090906</v>
      </c>
      <c r="F22" s="67" t="s">
        <v>98</v>
      </c>
      <c r="G22" s="79">
        <v>2</v>
      </c>
    </row>
    <row r="23" spans="1:7" s="98" customFormat="1" ht="45" x14ac:dyDescent="0.25">
      <c r="A23" s="96" t="s">
        <v>123</v>
      </c>
      <c r="B23" s="71" t="s">
        <v>145</v>
      </c>
      <c r="C23" s="67" t="s">
        <v>68</v>
      </c>
      <c r="D23" s="67" t="s">
        <v>68</v>
      </c>
      <c r="E23" s="67"/>
      <c r="F23" s="67" t="s">
        <v>71</v>
      </c>
      <c r="G23" s="79">
        <v>2</v>
      </c>
    </row>
    <row r="24" spans="1:7" x14ac:dyDescent="0.25">
      <c r="A24" s="96" t="s">
        <v>75</v>
      </c>
      <c r="B24" s="78" t="s">
        <v>146</v>
      </c>
      <c r="C24" s="67">
        <v>0</v>
      </c>
      <c r="D24" s="67">
        <v>0</v>
      </c>
      <c r="E24" s="73">
        <v>1</v>
      </c>
      <c r="F24" s="67" t="s">
        <v>68</v>
      </c>
      <c r="G24" s="79" t="s">
        <v>68</v>
      </c>
    </row>
    <row r="25" spans="1:7" ht="30" x14ac:dyDescent="0.25">
      <c r="A25" s="96" t="s">
        <v>77</v>
      </c>
      <c r="B25" s="78" t="s">
        <v>147</v>
      </c>
      <c r="C25" s="67">
        <v>0</v>
      </c>
      <c r="D25" s="67">
        <v>0</v>
      </c>
      <c r="E25" s="73">
        <v>1</v>
      </c>
      <c r="F25" s="67" t="s">
        <v>68</v>
      </c>
      <c r="G25" s="79" t="s">
        <v>68</v>
      </c>
    </row>
    <row r="26" spans="1:7" ht="30" x14ac:dyDescent="0.25">
      <c r="A26" s="96" t="s">
        <v>79</v>
      </c>
      <c r="B26" s="78" t="s">
        <v>148</v>
      </c>
      <c r="C26" s="67">
        <v>0</v>
      </c>
      <c r="D26" s="67">
        <v>0</v>
      </c>
      <c r="E26" s="73">
        <v>1</v>
      </c>
      <c r="F26" s="67" t="s">
        <v>68</v>
      </c>
      <c r="G26" s="79" t="s">
        <v>68</v>
      </c>
    </row>
    <row r="27" spans="1:7" x14ac:dyDescent="0.25">
      <c r="A27" s="96"/>
      <c r="B27" s="78"/>
      <c r="C27" s="67"/>
      <c r="D27" s="67"/>
      <c r="E27" s="67"/>
      <c r="F27" s="67"/>
      <c r="G27" s="79"/>
    </row>
    <row r="28" spans="1:7" ht="30" x14ac:dyDescent="0.25">
      <c r="A28" s="96" t="s">
        <v>94</v>
      </c>
      <c r="B28" s="78" t="s">
        <v>149</v>
      </c>
      <c r="C28" s="67"/>
      <c r="D28" s="67"/>
      <c r="E28" s="67"/>
      <c r="F28" s="67" t="s">
        <v>98</v>
      </c>
      <c r="G28" s="79"/>
    </row>
    <row r="29" spans="1:7" ht="45" x14ac:dyDescent="0.25">
      <c r="A29" s="96" t="s">
        <v>126</v>
      </c>
      <c r="B29" s="71" t="s">
        <v>150</v>
      </c>
      <c r="C29" s="67">
        <v>0</v>
      </c>
      <c r="D29" s="67">
        <v>0</v>
      </c>
      <c r="E29" s="73">
        <v>1</v>
      </c>
      <c r="F29" s="67"/>
      <c r="G29" s="79">
        <v>2</v>
      </c>
    </row>
    <row r="30" spans="1:7" x14ac:dyDescent="0.25">
      <c r="A30" s="96"/>
      <c r="B30" s="71"/>
      <c r="C30" s="67"/>
      <c r="D30" s="67"/>
      <c r="E30" s="67"/>
      <c r="F30" s="67"/>
      <c r="G30" s="79"/>
    </row>
    <row r="31" spans="1:7" ht="45" x14ac:dyDescent="0.25">
      <c r="A31" s="96" t="s">
        <v>96</v>
      </c>
      <c r="B31" s="78" t="s">
        <v>151</v>
      </c>
      <c r="C31" s="67" t="s">
        <v>68</v>
      </c>
      <c r="D31" s="67" t="s">
        <v>68</v>
      </c>
      <c r="E31" s="67" t="s">
        <v>68</v>
      </c>
      <c r="F31" s="67" t="s">
        <v>68</v>
      </c>
      <c r="G31" s="79" t="s">
        <v>68</v>
      </c>
    </row>
    <row r="32" spans="1:7" x14ac:dyDescent="0.25">
      <c r="A32" s="96"/>
      <c r="B32" s="78" t="s">
        <v>85</v>
      </c>
      <c r="C32" s="67"/>
      <c r="D32" s="67"/>
      <c r="E32" s="67"/>
      <c r="F32" s="67"/>
      <c r="G32" s="79"/>
    </row>
    <row r="33" spans="1:8" s="98" customFormat="1" ht="45" x14ac:dyDescent="0.25">
      <c r="A33" s="96" t="s">
        <v>99</v>
      </c>
      <c r="B33" s="71" t="s">
        <v>152</v>
      </c>
      <c r="C33" s="67">
        <v>0</v>
      </c>
      <c r="D33" s="67">
        <v>0</v>
      </c>
      <c r="E33" s="73">
        <v>1</v>
      </c>
      <c r="F33" s="67" t="s">
        <v>98</v>
      </c>
      <c r="G33" s="79">
        <v>2</v>
      </c>
    </row>
    <row r="34" spans="1:8" s="98" customFormat="1" ht="76.5" customHeight="1" x14ac:dyDescent="0.25">
      <c r="A34" s="96" t="s">
        <v>153</v>
      </c>
      <c r="B34" s="112" t="s">
        <v>154</v>
      </c>
      <c r="C34" s="100">
        <v>0</v>
      </c>
      <c r="D34" s="100">
        <v>0</v>
      </c>
      <c r="E34" s="73">
        <v>1</v>
      </c>
      <c r="F34" s="67" t="s">
        <v>71</v>
      </c>
      <c r="G34" s="79">
        <v>2</v>
      </c>
    </row>
    <row r="35" spans="1:8" s="98" customFormat="1" x14ac:dyDescent="0.25">
      <c r="A35" s="96"/>
      <c r="B35" s="71"/>
      <c r="C35" s="100"/>
      <c r="D35" s="100"/>
      <c r="E35" s="67"/>
      <c r="F35" s="67"/>
      <c r="G35" s="79"/>
    </row>
    <row r="36" spans="1:8" ht="38.25" thickBot="1" x14ac:dyDescent="0.35">
      <c r="A36" s="101" t="s">
        <v>101</v>
      </c>
      <c r="B36" s="102" t="s">
        <v>155</v>
      </c>
      <c r="C36" s="83" t="s">
        <v>68</v>
      </c>
      <c r="D36" s="83" t="s">
        <v>68</v>
      </c>
      <c r="E36" s="83" t="s">
        <v>68</v>
      </c>
      <c r="F36" s="83" t="s">
        <v>68</v>
      </c>
      <c r="G36" s="113">
        <v>1.92</v>
      </c>
    </row>
    <row r="37" spans="1:8" ht="19.5" customHeight="1" x14ac:dyDescent="0.25"/>
    <row r="38" spans="1:8" s="25" customFormat="1" ht="53.25" customHeight="1" x14ac:dyDescent="0.3">
      <c r="B38" s="86" t="s">
        <v>129</v>
      </c>
      <c r="C38" s="258" t="s">
        <v>41</v>
      </c>
      <c r="D38" s="258"/>
      <c r="E38" s="258"/>
      <c r="F38" s="244"/>
      <c r="G38" s="244"/>
      <c r="H38" s="30"/>
    </row>
    <row r="39" spans="1:8" x14ac:dyDescent="0.25">
      <c r="A39" s="114"/>
      <c r="B39" s="115"/>
    </row>
    <row r="40" spans="1:8" s="116" customFormat="1" ht="12" x14ac:dyDescent="0.2">
      <c r="A40" s="280" t="s">
        <v>156</v>
      </c>
      <c r="B40" s="281"/>
      <c r="C40" s="281"/>
      <c r="D40" s="281"/>
      <c r="E40" s="281"/>
      <c r="F40" s="281"/>
      <c r="G40" s="281"/>
    </row>
    <row r="41" spans="1:8" s="116" customFormat="1" ht="3" customHeight="1" x14ac:dyDescent="0.2">
      <c r="A41" s="89"/>
    </row>
  </sheetData>
  <mergeCells count="12">
    <mergeCell ref="A8:B8"/>
    <mergeCell ref="C38:E38"/>
    <mergeCell ref="F38:G38"/>
    <mergeCell ref="A40:G40"/>
    <mergeCell ref="A2:G2"/>
    <mergeCell ref="B3:G3"/>
    <mergeCell ref="A6:A7"/>
    <mergeCell ref="B6:B7"/>
    <mergeCell ref="C6:D6"/>
    <mergeCell ref="E6:E7"/>
    <mergeCell ref="F6:F7"/>
    <mergeCell ref="G6:G7"/>
  </mergeCells>
  <printOptions horizontalCentered="1"/>
  <pageMargins left="0.78740157480314965" right="0.31496062992125984" top="0.19685039370078741" bottom="0.39370078740157483" header="0.19685039370078741" footer="0.19685039370078741"/>
  <pageSetup paperSize="9" scale="6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13" zoomScaleNormal="100" zoomScaleSheetLayoutView="100" workbookViewId="0">
      <selection activeCell="B12" sqref="B12:D12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69.5703125" style="117" customWidth="1"/>
    <col min="4" max="4" width="29.42578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267" t="s">
        <v>53</v>
      </c>
      <c r="E2" s="267"/>
    </row>
    <row r="3" spans="1:7" ht="14.25" customHeight="1" x14ac:dyDescent="0.25">
      <c r="C3" s="267" t="s">
        <v>42</v>
      </c>
      <c r="D3" s="267"/>
      <c r="E3" s="267"/>
      <c r="F3" s="118"/>
      <c r="G3" s="118"/>
    </row>
    <row r="4" spans="1:7" ht="15" customHeight="1" x14ac:dyDescent="0.25">
      <c r="C4" s="267" t="s">
        <v>43</v>
      </c>
      <c r="D4" s="267"/>
      <c r="E4" s="267"/>
      <c r="F4" s="118"/>
      <c r="G4" s="118"/>
    </row>
    <row r="5" spans="1:7" ht="15" customHeight="1" x14ac:dyDescent="0.25">
      <c r="C5" s="267" t="s">
        <v>31</v>
      </c>
      <c r="D5" s="267"/>
      <c r="E5" s="267"/>
      <c r="F5" s="118"/>
      <c r="G5" s="118"/>
    </row>
    <row r="6" spans="1:7" ht="15" customHeight="1" x14ac:dyDescent="0.25">
      <c r="C6" s="267" t="s">
        <v>32</v>
      </c>
      <c r="D6" s="267"/>
      <c r="E6" s="267"/>
      <c r="F6" s="118"/>
      <c r="G6" s="118"/>
    </row>
    <row r="7" spans="1:7" ht="15" customHeight="1" x14ac:dyDescent="0.25">
      <c r="C7" s="267" t="s">
        <v>33</v>
      </c>
      <c r="D7" s="267"/>
      <c r="E7" s="267"/>
      <c r="F7" s="118"/>
      <c r="G7" s="118"/>
    </row>
    <row r="8" spans="1:7" ht="15.75" customHeight="1" x14ac:dyDescent="0.25">
      <c r="D8" s="3"/>
      <c r="E8" s="3"/>
      <c r="F8" s="3"/>
      <c r="G8" s="3"/>
    </row>
    <row r="9" spans="1:7" ht="15.75" customHeight="1" x14ac:dyDescent="0.25">
      <c r="D9" s="3"/>
      <c r="E9" s="3"/>
      <c r="F9" s="3"/>
      <c r="G9" s="3"/>
    </row>
    <row r="10" spans="1:7" ht="18.75" customHeight="1" x14ac:dyDescent="0.2"/>
    <row r="11" spans="1:7" ht="36.75" customHeight="1" x14ac:dyDescent="0.2">
      <c r="B11" s="285" t="s">
        <v>386</v>
      </c>
      <c r="C11" s="285"/>
      <c r="D11" s="285"/>
    </row>
    <row r="12" spans="1:7" ht="21" customHeight="1" x14ac:dyDescent="0.3">
      <c r="B12" s="286" t="s">
        <v>57</v>
      </c>
      <c r="C12" s="286"/>
      <c r="D12" s="286"/>
    </row>
    <row r="13" spans="1:7" ht="48.75" customHeight="1" thickBot="1" x14ac:dyDescent="0.25">
      <c r="B13" s="287" t="s">
        <v>157</v>
      </c>
      <c r="C13" s="287"/>
      <c r="D13" s="287"/>
    </row>
    <row r="14" spans="1:7" ht="45" customHeight="1" x14ac:dyDescent="0.2">
      <c r="A14" s="119"/>
      <c r="B14" s="288" t="s">
        <v>158</v>
      </c>
      <c r="C14" s="290" t="s">
        <v>159</v>
      </c>
      <c r="D14" s="292" t="s">
        <v>160</v>
      </c>
      <c r="G14" s="120"/>
    </row>
    <row r="15" spans="1:7" ht="45" customHeight="1" thickBot="1" x14ac:dyDescent="0.25">
      <c r="B15" s="289"/>
      <c r="C15" s="291"/>
      <c r="D15" s="293"/>
    </row>
    <row r="16" spans="1:7" ht="42.75" customHeight="1" x14ac:dyDescent="0.2">
      <c r="B16" s="121" t="s">
        <v>66</v>
      </c>
      <c r="C16" s="122" t="s">
        <v>161</v>
      </c>
      <c r="D16" s="123">
        <v>2</v>
      </c>
    </row>
    <row r="17" spans="2:4" ht="42" customHeight="1" x14ac:dyDescent="0.2">
      <c r="B17" s="124" t="s">
        <v>83</v>
      </c>
      <c r="C17" s="125" t="s">
        <v>162</v>
      </c>
      <c r="D17" s="126">
        <v>0.46</v>
      </c>
    </row>
    <row r="18" spans="2:4" ht="43.5" customHeight="1" x14ac:dyDescent="0.2">
      <c r="B18" s="124" t="s">
        <v>92</v>
      </c>
      <c r="C18" s="125" t="s">
        <v>163</v>
      </c>
      <c r="D18" s="126">
        <v>1.92</v>
      </c>
    </row>
    <row r="19" spans="2:4" ht="78.75" customHeight="1" thickBot="1" x14ac:dyDescent="0.25">
      <c r="B19" s="127" t="s">
        <v>164</v>
      </c>
      <c r="C19" s="128" t="s">
        <v>165</v>
      </c>
      <c r="D19" s="129">
        <v>0.90600000000000003</v>
      </c>
    </row>
    <row r="20" spans="2:4" ht="69.75" customHeight="1" x14ac:dyDescent="0.2"/>
    <row r="21" spans="2:4" ht="48.75" customHeight="1" x14ac:dyDescent="0.3">
      <c r="C21" s="86" t="s">
        <v>166</v>
      </c>
      <c r="D21" s="130" t="s">
        <v>41</v>
      </c>
    </row>
    <row r="22" spans="2:4" ht="18.75" x14ac:dyDescent="0.3">
      <c r="C22" s="131"/>
      <c r="D22" s="131"/>
    </row>
  </sheetData>
  <mergeCells count="12">
    <mergeCell ref="C7:E7"/>
    <mergeCell ref="D2:E2"/>
    <mergeCell ref="C3:E3"/>
    <mergeCell ref="C4:E4"/>
    <mergeCell ref="C5:E5"/>
    <mergeCell ref="C6:E6"/>
    <mergeCell ref="B11:D11"/>
    <mergeCell ref="B12:D12"/>
    <mergeCell ref="B13:D13"/>
    <mergeCell ref="B14:B15"/>
    <mergeCell ref="C14:C15"/>
    <mergeCell ref="D14:D15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A17" zoomScaleNormal="100" zoomScaleSheetLayoutView="100" workbookViewId="0">
      <selection activeCell="D19" sqref="D19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70.7109375" style="117" customWidth="1"/>
    <col min="4" max="4" width="29.425781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8" ht="15" x14ac:dyDescent="0.25">
      <c r="D2" s="267" t="s">
        <v>167</v>
      </c>
      <c r="E2" s="267"/>
    </row>
    <row r="3" spans="1:8" ht="16.5" customHeight="1" x14ac:dyDescent="0.25">
      <c r="C3" s="267" t="s">
        <v>42</v>
      </c>
      <c r="D3" s="267"/>
      <c r="E3" s="267"/>
      <c r="F3" s="118"/>
      <c r="G3" s="118"/>
    </row>
    <row r="4" spans="1:8" ht="15.75" customHeight="1" x14ac:dyDescent="0.25">
      <c r="C4" s="267" t="s">
        <v>43</v>
      </c>
      <c r="D4" s="267"/>
      <c r="E4" s="267"/>
      <c r="F4" s="118"/>
      <c r="G4" s="118"/>
    </row>
    <row r="5" spans="1:8" ht="15.75" customHeight="1" x14ac:dyDescent="0.25">
      <c r="C5" s="267" t="s">
        <v>31</v>
      </c>
      <c r="D5" s="267"/>
      <c r="E5" s="267"/>
      <c r="F5" s="118"/>
      <c r="G5" s="118"/>
    </row>
    <row r="6" spans="1:8" ht="15.75" customHeight="1" x14ac:dyDescent="0.25">
      <c r="C6" s="267" t="s">
        <v>32</v>
      </c>
      <c r="D6" s="267"/>
      <c r="E6" s="267"/>
      <c r="F6" s="118"/>
      <c r="G6" s="118"/>
    </row>
    <row r="7" spans="1:8" ht="15.75" customHeight="1" x14ac:dyDescent="0.25">
      <c r="C7" s="267" t="s">
        <v>33</v>
      </c>
      <c r="D7" s="267"/>
      <c r="E7" s="267"/>
      <c r="F7" s="118"/>
      <c r="G7" s="118"/>
    </row>
    <row r="8" spans="1:8" ht="15.75" customHeight="1" x14ac:dyDescent="0.25">
      <c r="D8" s="3"/>
      <c r="E8" s="3"/>
      <c r="F8" s="3"/>
      <c r="G8" s="3"/>
    </row>
    <row r="9" spans="1:8" ht="15.75" customHeight="1" x14ac:dyDescent="0.25">
      <c r="D9" s="3"/>
      <c r="E9" s="3"/>
      <c r="F9" s="3"/>
      <c r="G9" s="3"/>
    </row>
    <row r="10" spans="1:8" ht="15.75" x14ac:dyDescent="0.2">
      <c r="B10" s="296" t="s">
        <v>54</v>
      </c>
      <c r="C10" s="296"/>
      <c r="D10" s="296"/>
      <c r="E10" s="1"/>
      <c r="F10" s="48"/>
      <c r="G10" s="48"/>
    </row>
    <row r="11" spans="1:8" ht="48.75" customHeight="1" x14ac:dyDescent="0.2">
      <c r="B11" s="297" t="s">
        <v>168</v>
      </c>
      <c r="C11" s="297"/>
      <c r="D11" s="297"/>
      <c r="E11" s="1"/>
      <c r="F11" s="48"/>
      <c r="G11" s="48"/>
    </row>
    <row r="12" spans="1:8" ht="18.75" customHeight="1" x14ac:dyDescent="0.2"/>
    <row r="13" spans="1:8" ht="38.25" customHeight="1" x14ac:dyDescent="0.2">
      <c r="B13" s="285" t="s">
        <v>221</v>
      </c>
      <c r="C13" s="285"/>
      <c r="D13" s="285"/>
      <c r="H13" s="119"/>
    </row>
    <row r="14" spans="1:8" ht="19.5" customHeight="1" x14ac:dyDescent="0.3">
      <c r="B14" s="286" t="s">
        <v>57</v>
      </c>
      <c r="C14" s="286"/>
      <c r="D14" s="286"/>
    </row>
    <row r="15" spans="1:8" ht="30.75" customHeight="1" thickBot="1" x14ac:dyDescent="0.25">
      <c r="B15" s="287" t="s">
        <v>157</v>
      </c>
      <c r="C15" s="287"/>
      <c r="D15" s="287"/>
    </row>
    <row r="16" spans="1:8" ht="45" customHeight="1" x14ac:dyDescent="0.2">
      <c r="A16" s="119"/>
      <c r="B16" s="288" t="s">
        <v>158</v>
      </c>
      <c r="C16" s="290" t="s">
        <v>159</v>
      </c>
      <c r="D16" s="294" t="s">
        <v>160</v>
      </c>
      <c r="G16" s="120"/>
    </row>
    <row r="17" spans="2:4" ht="45" customHeight="1" thickBot="1" x14ac:dyDescent="0.25">
      <c r="B17" s="289"/>
      <c r="C17" s="291"/>
      <c r="D17" s="295"/>
    </row>
    <row r="18" spans="2:4" ht="96" customHeight="1" x14ac:dyDescent="0.2">
      <c r="B18" s="121" t="s">
        <v>66</v>
      </c>
      <c r="C18" s="122" t="s">
        <v>169</v>
      </c>
      <c r="D18" s="132" t="s">
        <v>222</v>
      </c>
    </row>
    <row r="19" spans="2:4" ht="101.25" customHeight="1" x14ac:dyDescent="0.2">
      <c r="B19" s="124" t="s">
        <v>83</v>
      </c>
      <c r="C19" s="133" t="s">
        <v>170</v>
      </c>
      <c r="D19" s="134" t="s">
        <v>171</v>
      </c>
    </row>
    <row r="20" spans="2:4" ht="42.75" customHeight="1" thickBot="1" x14ac:dyDescent="0.25">
      <c r="B20" s="127" t="s">
        <v>92</v>
      </c>
      <c r="C20" s="135" t="s">
        <v>172</v>
      </c>
      <c r="D20" s="136" t="s">
        <v>173</v>
      </c>
    </row>
    <row r="21" spans="2:4" ht="82.5" customHeight="1" x14ac:dyDescent="0.2"/>
    <row r="22" spans="2:4" ht="48.75" customHeight="1" x14ac:dyDescent="0.3">
      <c r="C22" s="86" t="s">
        <v>166</v>
      </c>
      <c r="D22" s="130" t="s">
        <v>41</v>
      </c>
    </row>
    <row r="23" spans="2:4" ht="18.75" x14ac:dyDescent="0.3">
      <c r="C23" s="131"/>
      <c r="D23" s="131"/>
    </row>
  </sheetData>
  <mergeCells count="14">
    <mergeCell ref="B16:B17"/>
    <mergeCell ref="C16:C17"/>
    <mergeCell ref="D16:D17"/>
    <mergeCell ref="D2:E2"/>
    <mergeCell ref="C3:E3"/>
    <mergeCell ref="C4:E4"/>
    <mergeCell ref="C5:E5"/>
    <mergeCell ref="C6:E6"/>
    <mergeCell ref="C7:E7"/>
    <mergeCell ref="B10:D10"/>
    <mergeCell ref="B11:D11"/>
    <mergeCell ref="B13:D13"/>
    <mergeCell ref="B14:D14"/>
    <mergeCell ref="B15:D15"/>
  </mergeCells>
  <pageMargins left="0.94488188976377963" right="0.74803149606299213" top="0.39370078740157483" bottom="0.98425196850393704" header="0.51181102362204722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14" zoomScaleNormal="100" zoomScaleSheetLayoutView="100" workbookViewId="0">
      <selection activeCell="D17" sqref="D17"/>
    </sheetView>
  </sheetViews>
  <sheetFormatPr defaultRowHeight="12.75" x14ac:dyDescent="0.2"/>
  <cols>
    <col min="1" max="1" width="5.28515625" style="117" customWidth="1"/>
    <col min="2" max="2" width="5" style="117" customWidth="1"/>
    <col min="3" max="3" width="74.28515625" style="117" customWidth="1"/>
    <col min="4" max="4" width="29.28515625" style="117" customWidth="1"/>
    <col min="5" max="5" width="10.7109375" style="117" customWidth="1"/>
    <col min="6" max="6" width="4.85546875" style="117" customWidth="1"/>
    <col min="7" max="16384" width="9.140625" style="117"/>
  </cols>
  <sheetData>
    <row r="2" spans="1:7" ht="15" x14ac:dyDescent="0.25">
      <c r="D2" s="267" t="s">
        <v>167</v>
      </c>
      <c r="E2" s="267"/>
    </row>
    <row r="3" spans="1:7" ht="16.5" customHeight="1" x14ac:dyDescent="0.25">
      <c r="C3" s="267" t="s">
        <v>42</v>
      </c>
      <c r="D3" s="267"/>
      <c r="E3" s="267"/>
      <c r="F3" s="118"/>
      <c r="G3" s="118"/>
    </row>
    <row r="4" spans="1:7" ht="15.75" customHeight="1" x14ac:dyDescent="0.25">
      <c r="C4" s="267" t="s">
        <v>43</v>
      </c>
      <c r="D4" s="267"/>
      <c r="E4" s="267"/>
      <c r="F4" s="118"/>
      <c r="G4" s="118"/>
    </row>
    <row r="5" spans="1:7" ht="15.75" customHeight="1" x14ac:dyDescent="0.25">
      <c r="C5" s="267" t="s">
        <v>31</v>
      </c>
      <c r="D5" s="267"/>
      <c r="E5" s="267"/>
      <c r="F5" s="118"/>
      <c r="G5" s="118"/>
    </row>
    <row r="6" spans="1:7" ht="15.75" customHeight="1" x14ac:dyDescent="0.25">
      <c r="C6" s="267" t="s">
        <v>32</v>
      </c>
      <c r="D6" s="267"/>
      <c r="E6" s="267"/>
      <c r="F6" s="118"/>
      <c r="G6" s="118"/>
    </row>
    <row r="7" spans="1:7" ht="15.75" customHeight="1" x14ac:dyDescent="0.25">
      <c r="C7" s="267" t="s">
        <v>33</v>
      </c>
      <c r="D7" s="267"/>
      <c r="E7" s="267"/>
      <c r="F7" s="118"/>
      <c r="G7" s="118"/>
    </row>
    <row r="8" spans="1:7" ht="15.75" customHeight="1" x14ac:dyDescent="0.25">
      <c r="D8" s="3"/>
      <c r="E8" s="3"/>
      <c r="F8" s="3"/>
      <c r="G8" s="3"/>
    </row>
    <row r="9" spans="1:7" ht="15.75" customHeight="1" x14ac:dyDescent="0.25">
      <c r="D9" s="3"/>
      <c r="E9" s="3"/>
      <c r="F9" s="3"/>
      <c r="G9" s="3"/>
    </row>
    <row r="10" spans="1:7" ht="18.75" customHeight="1" x14ac:dyDescent="0.2"/>
    <row r="11" spans="1:7" ht="57.75" customHeight="1" x14ac:dyDescent="0.2">
      <c r="B11" s="285" t="s">
        <v>223</v>
      </c>
      <c r="C11" s="285"/>
      <c r="D11" s="285"/>
    </row>
    <row r="12" spans="1:7" ht="18.75" customHeight="1" x14ac:dyDescent="0.3">
      <c r="B12" s="286" t="s">
        <v>57</v>
      </c>
      <c r="C12" s="286"/>
      <c r="D12" s="286"/>
    </row>
    <row r="13" spans="1:7" ht="30.75" customHeight="1" thickBot="1" x14ac:dyDescent="0.25">
      <c r="B13" s="287" t="s">
        <v>157</v>
      </c>
      <c r="C13" s="287"/>
      <c r="D13" s="287"/>
    </row>
    <row r="14" spans="1:7" ht="45" customHeight="1" x14ac:dyDescent="0.2">
      <c r="A14" s="119"/>
      <c r="B14" s="288" t="s">
        <v>158</v>
      </c>
      <c r="C14" s="290" t="s">
        <v>159</v>
      </c>
      <c r="D14" s="294" t="s">
        <v>160</v>
      </c>
      <c r="G14" s="120"/>
    </row>
    <row r="15" spans="1:7" ht="45" customHeight="1" thickBot="1" x14ac:dyDescent="0.25">
      <c r="B15" s="289"/>
      <c r="C15" s="291"/>
      <c r="D15" s="295"/>
    </row>
    <row r="16" spans="1:7" ht="90.75" customHeight="1" thickBot="1" x14ac:dyDescent="0.25">
      <c r="B16" s="121" t="s">
        <v>66</v>
      </c>
      <c r="C16" s="122" t="s">
        <v>174</v>
      </c>
      <c r="D16" s="132" t="s">
        <v>222</v>
      </c>
    </row>
    <row r="17" spans="2:4" ht="103.5" customHeight="1" x14ac:dyDescent="0.2">
      <c r="B17" s="124" t="s">
        <v>83</v>
      </c>
      <c r="C17" s="122" t="s">
        <v>175</v>
      </c>
      <c r="D17" s="134" t="s">
        <v>171</v>
      </c>
    </row>
    <row r="18" spans="2:4" ht="47.25" customHeight="1" thickBot="1" x14ac:dyDescent="0.25">
      <c r="B18" s="127" t="s">
        <v>92</v>
      </c>
      <c r="C18" s="135" t="s">
        <v>176</v>
      </c>
      <c r="D18" s="136" t="s">
        <v>173</v>
      </c>
    </row>
    <row r="19" spans="2:4" ht="81.75" customHeight="1" x14ac:dyDescent="0.2"/>
    <row r="20" spans="2:4" ht="48.75" customHeight="1" x14ac:dyDescent="0.3">
      <c r="C20" s="86" t="s">
        <v>166</v>
      </c>
      <c r="D20" s="130" t="s">
        <v>41</v>
      </c>
    </row>
    <row r="21" spans="2:4" ht="18.75" x14ac:dyDescent="0.3">
      <c r="C21" s="131"/>
      <c r="D21" s="131"/>
    </row>
  </sheetData>
  <mergeCells count="12">
    <mergeCell ref="C7:E7"/>
    <mergeCell ref="D2:E2"/>
    <mergeCell ref="C3:E3"/>
    <mergeCell ref="C4:E4"/>
    <mergeCell ref="C5:E5"/>
    <mergeCell ref="C6:E6"/>
    <mergeCell ref="B11:D11"/>
    <mergeCell ref="B12:D12"/>
    <mergeCell ref="B13:D13"/>
    <mergeCell ref="B14:B15"/>
    <mergeCell ref="C14:C15"/>
    <mergeCell ref="D14:D15"/>
  </mergeCells>
  <pageMargins left="0.94488188976377963" right="0.35433070866141736" top="0.39370078740157483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20</vt:i4>
      </vt:variant>
    </vt:vector>
  </HeadingPairs>
  <TitlesOfParts>
    <vt:vector size="35" baseType="lpstr">
      <vt:lpstr>1.1</vt:lpstr>
      <vt:lpstr>1.2</vt:lpstr>
      <vt:lpstr>1.3 </vt:lpstr>
      <vt:lpstr>2.1</vt:lpstr>
      <vt:lpstr>2.2</vt:lpstr>
      <vt:lpstr>2.3</vt:lpstr>
      <vt:lpstr>2.4</vt:lpstr>
      <vt:lpstr>3.1</vt:lpstr>
      <vt:lpstr>3.2</vt:lpstr>
      <vt:lpstr>3.3 </vt:lpstr>
      <vt:lpstr>3.4 </vt:lpstr>
      <vt:lpstr>4.1 </vt:lpstr>
      <vt:lpstr>форма 8.1</vt:lpstr>
      <vt:lpstr>форма 8.3</vt:lpstr>
      <vt:lpstr>форма 1.9</vt:lpstr>
      <vt:lpstr>'форма 8.1'!_ftn1</vt:lpstr>
      <vt:lpstr>'форма 1.9'!_ftnref1</vt:lpstr>
      <vt:lpstr>'форма 8.1'!_ftnref1</vt:lpstr>
      <vt:lpstr>'форма 1.9'!_Toc472327088</vt:lpstr>
      <vt:lpstr>'форма 8.1'!_Toc472327096</vt:lpstr>
      <vt:lpstr>'2.1'!Заголовки_для_печати</vt:lpstr>
      <vt:lpstr>'2.2'!Заголовки_для_печати</vt:lpstr>
      <vt:lpstr>'2.3'!Заголовки_для_печати</vt:lpstr>
      <vt:lpstr>'1.1'!Область_печати</vt:lpstr>
      <vt:lpstr>'1.2'!Область_печати</vt:lpstr>
      <vt:lpstr>'1.3 '!Область_печати</vt:lpstr>
      <vt:lpstr>'2.1'!Область_печати</vt:lpstr>
      <vt:lpstr>'2.2'!Область_печати</vt:lpstr>
      <vt:lpstr>'2.3'!Область_печати</vt:lpstr>
      <vt:lpstr>'2.4'!Область_печати</vt:lpstr>
      <vt:lpstr>'3.1'!Область_печати</vt:lpstr>
      <vt:lpstr>'3.2'!Область_печати</vt:lpstr>
      <vt:lpstr>'3.3 '!Область_печати</vt:lpstr>
      <vt:lpstr>'3.4 '!Область_печати</vt:lpstr>
      <vt:lpstr>'4.1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Кожаев В.Х.</dc:creator>
  <cp:lastModifiedBy>Elektroteploset</cp:lastModifiedBy>
  <cp:lastPrinted>2018-04-03T05:52:34Z</cp:lastPrinted>
  <dcterms:created xsi:type="dcterms:W3CDTF">2015-02-02T11:58:14Z</dcterms:created>
  <dcterms:modified xsi:type="dcterms:W3CDTF">2018-04-03T12:09:01Z</dcterms:modified>
</cp:coreProperties>
</file>